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Local Rules" state="visible" r:id="rId5"/>
    <sheet sheetId="3" name="Coop and Run" state="visible" r:id="rId6"/>
    <sheet sheetId="4" name="Equipment" state="visible" r:id="rId7"/>
    <sheet sheetId="5" name="Startup Budget" state="visible" r:id="rId8"/>
    <sheet sheetId="6" name="Monthly Budget" state="visible" r:id="rId9"/>
  </sheets>
  <definedNames>
    <definedName name="_xlnm.Print_Area" localSheetId="0">'Start Here'!$A1:$E40</definedName>
    <definedName name="_xlnm.Print_Area" localSheetId="1">'Local Rules'!$A1:$E23</definedName>
    <definedName name="_xlnm.Print_Area" localSheetId="2">'Coop and Run'!$A1:$D29</definedName>
    <definedName name="_xlnm.Print_Area" localSheetId="3">'Equipment'!$A1:$F29</definedName>
    <definedName name="_xlnm.Print_Area" localSheetId="4">'Startup Budget'!$A1:$G36</definedName>
    <definedName name="_xlnm.Print_Area" localSheetId="5">'Monthly Budget'!$A1:$E27</definedName>
  </definedNames>
  <calcPr calcId="171027" fullCalcOnLoad="1"/>
</workbook>
</file>

<file path=xl/sharedStrings.xml><?xml version="1.0" encoding="utf-8"?>
<sst xmlns="http://schemas.openxmlformats.org/spreadsheetml/2006/main" count="365" uniqueCount="235">
  <si>
    <t>Backyard Chicken Startup Checklist And Budget</t>
  </si>
  <si>
    <t>A reusable planning workbook from Homestead Math. Blue cells are yours to edit; green cells calculate automatically. The example is filled in with the same six-pullet defaults as the startup cost calculator so you can see the whole flow before replacing it with your own numbers and local quotes.</t>
  </si>
  <si>
    <t>Work through the sheets in this order</t>
  </si>
  <si>
    <t>1</t>
  </si>
  <si>
    <t>Local Rules</t>
  </si>
  <si>
    <t>Answer the ordinance questions first. A rule you find later can undo the whole plan.</t>
  </si>
  <si>
    <t>2</t>
  </si>
  <si>
    <t>Coop and Run</t>
  </si>
  <si>
    <t>Size and site the housing, then work through shelter, predator protection, and daily care.</t>
  </si>
  <si>
    <t>3</t>
  </si>
  <si>
    <t>Equipment</t>
  </si>
  <si>
    <t>Mark what you already have so the budget only counts what you still need to buy.</t>
  </si>
  <si>
    <t>4</t>
  </si>
  <si>
    <t>Startup Budget</t>
  </si>
  <si>
    <t>Replace every placeholder price with a local quote. Subtotals and the one-time total update themselves.</t>
  </si>
  <si>
    <t>5</t>
  </si>
  <si>
    <t>Monthly Budget</t>
  </si>
  <si>
    <t>Add the recurring costs, then read the first-year cash total - usually the number that surprises people.</t>
  </si>
  <si>
    <t>Worked example: six started pullets, placeholder prices</t>
  </si>
  <si>
    <t>Birds and shipping</t>
  </si>
  <si>
    <t>Housing and protection</t>
  </si>
  <si>
    <t>Initial consumables</t>
  </si>
  <si>
    <t>One-time startup cost</t>
  </si>
  <si>
    <t>Monthly recurring cost</t>
  </si>
  <si>
    <t>First-year cash cost</t>
  </si>
  <si>
    <t>First-year cash cost per bird</t>
  </si>
  <si>
    <t>Free calculators that feed this workbook</t>
  </si>
  <si>
    <t>Chicken Coop Size Calculator</t>
  </si>
  <si>
    <t>Indoor coop area, nest boxes, and roost length for your flock size.</t>
  </si>
  <si>
    <t>Chicken Run Size Calculator</t>
  </si>
  <si>
    <t>Outdoor run area, example dimensions, and a preliminary fencing perimeter.</t>
  </si>
  <si>
    <t>Backyard Chicken Startup Cost Calculator</t>
  </si>
  <si>
    <t>The same budget categories as this workbook, with a low/base/high range.</t>
  </si>
  <si>
    <t>Chicken Feed Calculator</t>
  </si>
  <si>
    <t>Replace the monthly feed placeholder with an estimate for your flock and bag size.</t>
  </si>
  <si>
    <t>Egg Production Calculator</t>
  </si>
  <si>
    <t>An editable egg range before you compare value or cost per dozen.</t>
  </si>
  <si>
    <t>Egg Cost And Break-Even Calculator</t>
  </si>
  <si>
    <t>Turn the recurring budget into cost per dozen and a break-even price.</t>
  </si>
  <si>
    <t>All chicken calculators - https://homesteadmath.com/chicken-calculators</t>
  </si>
  <si>
    <t>Important planning note, the same one shown on every Homestead Math chicken calculator: This calculator provides educational estimates for backyard planning. It is not veterinary, animal welfare, structural, building code, or legal advice. Do not treat a lower planning bound or footprint example as a housing minimum, approved design, or compliance check. Check local ordinances and consult qualified local experts for flock or livestock health concerns.</t>
  </si>
  <si>
    <t>Every dollar amount in this file is a placeholder, not a market price. Bird, coop, fencing, feed, and equipment prices vary by region, season, supplier, and breed. Replace each one with a current local quote before trusting a total, and do not count the same cost twice.</t>
  </si>
  <si>
    <t>Local Ordinance Questions</t>
  </si>
  <si>
    <t>Answer these before you spend anything. Rules differ by city, county, state, HOA, deed, and lease, and they change - so record who confirmed each answer and when.</t>
  </si>
  <si>
    <t>#</t>
  </si>
  <si>
    <t>Question to ask</t>
  </si>
  <si>
    <t>Answer</t>
  </si>
  <si>
    <t>Office, person, or document that confirmed it</t>
  </si>
  <si>
    <t>Date checked</t>
  </si>
  <si>
    <t>Are backyard chickens allowed at my exact address, in my zoning district, for my property type?</t>
  </si>
  <si>
    <t>Is there a maximum number of birds, and does it change with lot size?</t>
  </si>
  <si>
    <t>Are roosters allowed, restricted by hours, or banned outright?</t>
  </si>
  <si>
    <t>Is a permit, license, or flock registration required, and what does it cost to get and renew?</t>
  </si>
  <si>
    <t>Are there setback distances from property lines, dwellings, neighboring homes, or wells?</t>
  </si>
  <si>
    <t>Are there coop size, height, floor-area, or building-permit requirements for the structure?</t>
  </si>
  <si>
    <t>Does an HOA covenant, deed restriction, or lease agreement restrict poultry regardless of city rules?</t>
  </si>
  <si>
    <t>Are there rules for manure storage, composting, runoff, or disposal?</t>
  </si>
  <si>
    <t>Are there rules about selling or giving away eggs, including labeling and licensing?</t>
  </si>
  <si>
    <t>Are there rules for home slaughter, and for disposing of a dead bird?</t>
  </si>
  <si>
    <t>Is there a state premises registration, poultry-registry, or disease-reporting requirement?</t>
  </si>
  <si>
    <t>Are there rules on predator control, trapping, or protected wildlife in my area?</t>
  </si>
  <si>
    <t>Who exactly did I confirm this with - office, name, phone, and date?</t>
  </si>
  <si>
    <t>These are questions to ask, not answers. Nothing here is legal advice or a compliance check. Rules differ by city, county, state, HOA, deed, and lease, and they change. Confirm every answer with the office that enforces it and write down who told you and when.</t>
  </si>
  <si>
    <t>Coop And Run Planning Checklist</t>
  </si>
  <si>
    <t>Work through the housing before pricing it. The space calculators give editable planning ranges - they are not welfare minimums, approved designs, or a compliance check.</t>
  </si>
  <si>
    <t>Area</t>
  </si>
  <si>
    <t>Planning step</t>
  </si>
  <si>
    <t>Done?</t>
  </si>
  <si>
    <t>Your number, decision, or note</t>
  </si>
  <si>
    <t>Space</t>
  </si>
  <si>
    <t>Estimate indoor coop floor area for your flock size and write your own figure here</t>
  </si>
  <si>
    <t>No</t>
  </si>
  <si>
    <t>The coop size calculator shows an editable range, not a legal minimum.</t>
  </si>
  <si>
    <t>Estimate outdoor run area and perimeter</t>
  </si>
  <si>
    <t>The run size calculator adjusts for bird size and time spent outdoors.</t>
  </si>
  <si>
    <t>Decide nest box count</t>
  </si>
  <si>
    <t>Reviewed backyard guidance runs about one box per four to five hens.</t>
  </si>
  <si>
    <t>Decide roost length and height</t>
  </si>
  <si>
    <t>Bird size and layout matter; some heavy birds need a different perch.</t>
  </si>
  <si>
    <t>Shelter</t>
  </si>
  <si>
    <t>Plan ventilation that moves air without blowing directly on roosting birds</t>
  </si>
  <si>
    <t>Ventilation and draught are not the same thing.</t>
  </si>
  <si>
    <t>Plan a dry, cleanable floor and a bedding method</t>
  </si>
  <si>
    <t>Damp litter drives most coop air-quality problems.</t>
  </si>
  <si>
    <t>Plan human access for cleaning, and a pop door for the birds</t>
  </si>
  <si>
    <t>You will clean this weekly. Reach matters more than it looks on paper.</t>
  </si>
  <si>
    <t>Plan shade, winter sun, and rain shelter over part of the run</t>
  </si>
  <si>
    <t>Sited before it is built is cheaper than moved afterwards.</t>
  </si>
  <si>
    <t>Protection</t>
  </si>
  <si>
    <t>Cover every opening with hardware cloth rather than poultry netting</t>
  </si>
  <si>
    <t>Poultry netting keeps chickens in; it does not keep predators out.</t>
  </si>
  <si>
    <t>Plan a buried or skirted apron around the run perimeter</t>
  </si>
  <si>
    <t>Digging predators go under a fence, not through it.</t>
  </si>
  <si>
    <t>Fit latches a raccoon cannot work - two-step or locking</t>
  </si>
  <si>
    <t>Simple hook latches are routinely opened.</t>
  </si>
  <si>
    <t>Plan a run cover or netting for aerial predators</t>
  </si>
  <si>
    <t>Also keeps wild birds off the feed.</t>
  </si>
  <si>
    <t>Walk the site at night and list what lives nearby</t>
  </si>
  <si>
    <t>Ask neighbours what has taken their birds.</t>
  </si>
  <si>
    <t>Site</t>
  </si>
  <si>
    <t>Check drainage and grade - will the run flood?</t>
  </si>
  <si>
    <t>A wet run is the hardest problem to fix later.</t>
  </si>
  <si>
    <t>Plan water access and a winter watering method</t>
  </si>
  <si>
    <t>Carrying water in January is the test of a coop location.</t>
  </si>
  <si>
    <t>Plan rodent-resistant feed storage near, not in, the coop</t>
  </si>
  <si>
    <t>Spilled and stored feed is what attracts rodents.</t>
  </si>
  <si>
    <t>Care</t>
  </si>
  <si>
    <t>Plan a way to separate an injured or sick bird</t>
  </si>
  <si>
    <t>Have the space ready before you need it, and a poultry vet's number.</t>
  </si>
  <si>
    <t>Plan bedding and manure handling, and where it goes</t>
  </si>
  <si>
    <t>Compost siting is often the part local rules actually cover.</t>
  </si>
  <si>
    <t>Decide who covers daily care when you are away</t>
  </si>
  <si>
    <t>Twice-daily care does not pause for holidays.</t>
  </si>
  <si>
    <t>Equipment Checklist</t>
  </si>
  <si>
    <t>Mark what you already have so the budget only counts what you still need. The budget line column tells you which Startup Budget category each item belongs to, which keeps a cost from being counted twice.</t>
  </si>
  <si>
    <t>Group</t>
  </si>
  <si>
    <t>Item</t>
  </si>
  <si>
    <t>Have it?</t>
  </si>
  <si>
    <t>Qty needed</t>
  </si>
  <si>
    <t>Budget line</t>
  </si>
  <si>
    <t>Notes</t>
  </si>
  <si>
    <t>Feeding</t>
  </si>
  <si>
    <t>Feeder or feeding stations</t>
  </si>
  <si>
    <t>Enough stations that lower-ranked birds can eat.</t>
  </si>
  <si>
    <t>Complete feed appropriate to the birds' age</t>
  </si>
  <si>
    <t>Starter, grower, or layer. Follow the feed label.</t>
  </si>
  <si>
    <t>Grit and a separate calcium source</t>
  </si>
  <si>
    <t>Offer free-choice rather than mixed into a complete feed.</t>
  </si>
  <si>
    <t>Sealed, rodent-resistant feed storage container</t>
  </si>
  <si>
    <t>Metal cans or lidded bins. Keep feed off the floor.</t>
  </si>
  <si>
    <t>Water</t>
  </si>
  <si>
    <t>Waterer or waterers</t>
  </si>
  <si>
    <t>Size for a full day, and place where they stay clean.</t>
  </si>
  <si>
    <t>Freeze-proof watering plan if winter applies</t>
  </si>
  <si>
    <t>Heated base, swap-out jugs, or an insulated method.</t>
  </si>
  <si>
    <t>Bedding</t>
  </si>
  <si>
    <t>Bedding material and an initial quantity</t>
  </si>
  <si>
    <t>Pine shavings, chopped straw, or another dry, absorbent litter.</t>
  </si>
  <si>
    <t>Nest box bedding</t>
  </si>
  <si>
    <t>Kept separate and topped up so eggs stay clean.</t>
  </si>
  <si>
    <t>Hardware cloth for windows, vents, and run panels</t>
  </si>
  <si>
    <t>Half-inch is the commonly used backyard size.</t>
  </si>
  <si>
    <t>Apron material, ground staples, posts, and fasteners</t>
  </si>
  <si>
    <t>Budget the fixings; they add up more than expected.</t>
  </si>
  <si>
    <t>Predator-resistant latches and locks</t>
  </si>
  <si>
    <t>One per opening, including the nest box lid.</t>
  </si>
  <si>
    <t>Housing</t>
  </si>
  <si>
    <t>Nest boxes and roost material</t>
  </si>
  <si>
    <t>Count and length come from the coop size calculator.</t>
  </si>
  <si>
    <t>Brooding</t>
  </si>
  <si>
    <t>Brooder space, heat source, and thermometer</t>
  </si>
  <si>
    <t>Chicks only. Read the heat-source instructions for fire safety.</t>
  </si>
  <si>
    <t>Chick-sized feeder and waterer</t>
  </si>
  <si>
    <t>Shallow water so chicks cannot get chilled or drown.</t>
  </si>
  <si>
    <t>Cleaning</t>
  </si>
  <si>
    <t>Scraper, rake, bucket, gloves, and dust protection</t>
  </si>
  <si>
    <t>Coop dust is worth taking seriously.</t>
  </si>
  <si>
    <t>Health</t>
  </si>
  <si>
    <t>Isolation crate, disinfectant, and basic first-aid supplies</t>
  </si>
  <si>
    <t>Supplies are not a diagnosis. Line up a poultry vet or extension contact first.</t>
  </si>
  <si>
    <t>Records</t>
  </si>
  <si>
    <t>Egg cartons, basket, scale, and a notebook or spreadsheet</t>
  </si>
  <si>
    <t>Recorded costs are what make the egg calculators useful later.</t>
  </si>
  <si>
    <t>Items still to buy</t>
  </si>
  <si>
    <t>Supplies are not a health plan. Find a poultry veterinarian or extension contact before you need one, and follow the instructions on any feed, medication, or heat source you buy.</t>
  </si>
  <si>
    <t>One-Time Startup Budget</t>
  </si>
  <si>
    <t>One-time spending only - what you buy before and around the birds arriving. Enter quantity and unit cost; the planned column multiplies them and the subtotals below add up by category. Recurring monthly costs belong on the Monthly Budget sheet.</t>
  </si>
  <si>
    <t>Category</t>
  </si>
  <si>
    <t>Qty</t>
  </si>
  <si>
    <t>Unit cost</t>
  </si>
  <si>
    <t>Planned cost</t>
  </si>
  <si>
    <t>Actual cost</t>
  </si>
  <si>
    <t>Notes, quote, or supplier</t>
  </si>
  <si>
    <t>Birds (chicks, started pullets, or adult hens)</t>
  </si>
  <si>
    <t>Started pullets in the example. Chicks cost less per bird and add brooder gear.</t>
  </si>
  <si>
    <t>Shipping, delivery, or pickup trip</t>
  </si>
  <si>
    <t>Hatchery shipping, or the fuel and time cost of collecting birds.</t>
  </si>
  <si>
    <t>Coop purchase or DIY materials</t>
  </si>
  <si>
    <t>Use a quoted prefab price or your own materials list.</t>
  </si>
  <si>
    <t>Run and fencing</t>
  </si>
  <si>
    <t>Size the run first; the run calculator estimates area and perimeter.</t>
  </si>
  <si>
    <t>Predator protection</t>
  </si>
  <si>
    <t>Hardware cloth, apron material, latches, lighting. Spending is not a guarantee.</t>
  </si>
  <si>
    <t>Permit, registration, or HOA fee</t>
  </si>
  <si>
    <t>Answer the Local Rules sheet before assuming this is zero.</t>
  </si>
  <si>
    <t>Feeders</t>
  </si>
  <si>
    <t>More than one feeding station reduces crowding at the feeder.</t>
  </si>
  <si>
    <t>Waterers</t>
  </si>
  <si>
    <t>Plan a winter option if water freezes where you live.</t>
  </si>
  <si>
    <t>Brooder and heat equipment</t>
  </si>
  <si>
    <t>Chicks only. Started pullets and adult hens usually need none.</t>
  </si>
  <si>
    <t>Feed storage container</t>
  </si>
  <si>
    <t>Sealed and rodent-resistant.</t>
  </si>
  <si>
    <t>Nest boxes and roost hardware</t>
  </si>
  <si>
    <t>Nest count and roost length come from the coop size calculator.</t>
  </si>
  <si>
    <t>Cleaning supplies and tools</t>
  </si>
  <si>
    <t>Scraper, rake, bucket, gloves, dust protection.</t>
  </si>
  <si>
    <t>Other equipment</t>
  </si>
  <si>
    <t>Scale, egg cartons, record notebook, run cover hardware.</t>
  </si>
  <si>
    <t>Initial feed bags</t>
  </si>
  <si>
    <t>Buy the feed the birds' age calls for and follow the feed label.</t>
  </si>
  <si>
    <t>Initial bedding</t>
  </si>
  <si>
    <t>Enough to bed the coop and top it up for the first weeks.</t>
  </si>
  <si>
    <t>Grit, calcium, and supplements</t>
  </si>
  <si>
    <t>Offer separately rather than mixing into a complete feed.</t>
  </si>
  <si>
    <t>Health and biosecurity supplies</t>
  </si>
  <si>
    <t>A stocking budget is not a health plan. Find a poultry vet before you need one.</t>
  </si>
  <si>
    <t/>
  </si>
  <si>
    <t>Birds and shipping subtotal</t>
  </si>
  <si>
    <t>Housing and protection subtotal</t>
  </si>
  <si>
    <t>Equipment subtotal</t>
  </si>
  <si>
    <t>Initial consumables subtotal</t>
  </si>
  <si>
    <t>Formula: one-time startup cost = birds and shipping + housing and protection + equipment + initial consumables. Blank rows are there for the things your build needs and this list does not. A quoted coop price is worth more than every placeholder in this column.</t>
  </si>
  <si>
    <t>Monthly Recurring Budget</t>
  </si>
  <si>
    <t>What the flock costs every month after setup. The first-year block below adds twelve months of recurring cost to the one-time total from the Startup Budget sheet - it is a cash-out planning figure, not depreciation, resale value, or profit.</t>
  </si>
  <si>
    <t>Planned monthly</t>
  </si>
  <si>
    <t>Actual monthly</t>
  </si>
  <si>
    <t>Feed</t>
  </si>
  <si>
    <t>Monthly feed</t>
  </si>
  <si>
    <t>Use the Chicken Feed Calculator for a bag estimate at your flock size.</t>
  </si>
  <si>
    <t>Monthly bedding</t>
  </si>
  <si>
    <t>Depends on bedding method, climate, and how often you clean out.</t>
  </si>
  <si>
    <t>Supplements</t>
  </si>
  <si>
    <t>Monthly supplement reserve</t>
  </si>
  <si>
    <t>Grit and calcium are bought occasionally; a monthly reserve smooths it.</t>
  </si>
  <si>
    <t>Monthly health reserve</t>
  </si>
  <si>
    <t>Set money aside before you need it. This is a reserve, not a care plan.</t>
  </si>
  <si>
    <t>Utilities</t>
  </si>
  <si>
    <t>Monthly utilities share</t>
  </si>
  <si>
    <t>Only the flock's share of water, electricity, or heated water.</t>
  </si>
  <si>
    <t>First-year cash</t>
  </si>
  <si>
    <t>Annual recurring cost (monthly x 12)</t>
  </si>
  <si>
    <t>One-time startup cost (from Startup Budget)</t>
  </si>
  <si>
    <t>Number of birds (from Startup Budget)</t>
  </si>
  <si>
    <t>Much of the first-year total is shared housing and equipment, so the per-bird figure falls as flock size rises. That is arithmetic, not a reason to crowd a coop - check the space calculators before adding birds. This budget also cannot account for losses, health events, or the hours the flock takes.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</si>
</sst>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numFmt numFmtId="165" formatCode="yyyy-mm-dd"/>
    <numFmt numFmtId="166" formatCode="0.##"/>
  </numFmts>
  <fonts count="9" x14ac:knownFonts="1">
    <font>
      <color theme="1"/>
      <family val="2"/>
      <scheme val="minor"/>
      <sz val="11"/>
      <name val="Calibri"/>
    </font>
    <font>
      <b/>
      <color rgb="FFFFFF"/>
      <sz val="20"/>
      <name val="Aptos Display"/>
    </font>
    <font>
      <color rgb="263238"/>
      <sz val="10"/>
      <name val="Aptos"/>
    </font>
    <font>
      <b/>
      <color rgb="FFFFFF"/>
      <sz val="10"/>
      <name val="Aptos"/>
    </font>
    <font>
      <b/>
      <color rgb="2F6B47"/>
    </font>
    <font>
      <b/>
    </font>
    <font>
      <b/>
      <color rgb="263238"/>
      <sz val="10"/>
      <name val="Aptos"/>
    </font>
    <font>
      <u/>
      <color rgb="0563C1"/>
    </font>
    <font>
      <color rgb="263238"/>
      <sz val="9"/>
      <name val="Aptos"/>
    </font>
  </fonts>
  <fills count="7">
    <fill>
      <patternFill patternType="none"/>
    </fill>
    <fill>
      <patternFill patternType="gray125"/>
    </fill>
    <fill>
      <patternFill patternType="solid">
        <fgColor rgb="1F3D2B"/>
      </patternFill>
    </fill>
    <fill>
      <patternFill patternType="solid">
        <fgColor rgb="FBF1D8"/>
      </patternFill>
    </fill>
    <fill>
      <patternFill patternType="solid">
        <fgColor rgb="2F6B47"/>
      </patternFill>
    </fill>
    <fill>
      <patternFill patternType="solid">
        <fgColor rgb="E8F2EA"/>
      </patternFill>
    </fill>
    <fill>
      <patternFill patternType="solid">
        <fgColor rgb="EAF2FA"/>
      </patternFill>
    </fill>
  </fills>
  <borders count="2">
    <border>
      <left/>
      <right/>
      <top/>
      <bottom/>
      <diagonal/>
    </border>
    <border>
      <left style="thin">
        <color rgb="E2E8F0"/>
      </left>
      <right style="thin">
        <color rgb="E2E8F0"/>
      </right>
      <top style="thin">
        <color rgb="E2E8F0"/>
      </top>
      <bottom style="thin">
        <color rgb="E2E8F0"/>
      </bottom>
      <diagonal/>
    </border>
  </borders>
  <cellStyleXfs count="1">
    <xf numFmtId="0" fontId="0" fillId="0" borderId="0"/>
  </cellStyleXfs>
  <cellXfs count="19">
    <xf numFmtId="0" fontId="0" fillId="0" borderId="0" xfId="0"/>
    <xf numFmtId="0" fontId="1" fillId="2" borderId="0" xfId="0" applyFont="1" applyFill="1" applyAlignment="1">
      <alignment vertical="center"/>
    </xf>
    <xf numFmtId="0" fontId="2" fillId="3" borderId="0" xfId="0" applyFont="1" applyFill="1" applyAlignment="1">
      <alignment vertical="center" wrapText="1"/>
    </xf>
    <xf numFmtId="0" fontId="3" fillId="4" borderId="1" xfId="0" applyFont="1" applyFill="1" applyBorder="1" applyAlignment="1">
      <alignment vertical="center" wrapText="1"/>
    </xf>
    <xf numFmtId="0" fontId="4" fillId="0" borderId="0" xfId="0" applyFont="1"/>
    <xf numFmtId="0" fontId="5" fillId="0" borderId="0" xfId="0" applyFont="1"/>
    <xf numFmtId="0" fontId="0" fillId="0" borderId="0" xfId="0" applyAlignment="1">
      <alignment vertical="top" wrapText="1"/>
    </xf>
    <xf numFmtId="0" fontId="0" fillId="0" borderId="1" xfId="0" applyBorder="1"/>
    <xf numFmtId="164" fontId="6" fillId="5" borderId="1" xfId="0" applyNumberFormat="1" applyFont="1" applyFill="1" applyBorder="1"/>
    <xf numFmtId="0" fontId="7" fillId="0" borderId="0" xfId="0" applyFont="1"/>
    <xf numFmtId="0" fontId="0" fillId="0" borderId="0" xfId="0" applyAlignment="1">
      <alignment vertical="center" wrapText="1"/>
    </xf>
    <xf numFmtId="0" fontId="8" fillId="3" borderId="0" xfId="0" applyFont="1" applyFill="1" applyAlignment="1">
      <alignment vertical="top" wrapText="1"/>
    </xf>
    <xf numFmtId="0" fontId="0" fillId="0" borderId="1" xfId="0" applyBorder="1" applyAlignment="1">
      <alignment vertical="top" wrapText="1"/>
    </xf>
    <xf numFmtId="0" fontId="2" fillId="6" borderId="1" xfId="0" applyFont="1" applyFill="1" applyBorder="1" applyAlignment="1">
      <alignment vertical="top" wrapText="1"/>
    </xf>
    <xf numFmtId="165" fontId="2" fillId="6" borderId="1" xfId="0" applyNumberFormat="1" applyFont="1" applyFill="1" applyBorder="1" applyAlignment="1">
      <alignment vertical="top" wrapText="1"/>
    </xf>
    <xf numFmtId="1" fontId="2" fillId="6" borderId="1" xfId="0" applyNumberFormat="1" applyFont="1" applyFill="1" applyBorder="1" applyAlignment="1">
      <alignment vertical="top" wrapText="1"/>
    </xf>
    <xf numFmtId="1" fontId="6" fillId="5" borderId="1" xfId="0" applyNumberFormat="1" applyFont="1" applyFill="1" applyBorder="1"/>
    <xf numFmtId="166" fontId="2" fillId="6" borderId="1" xfId="0" applyNumberFormat="1" applyFont="1" applyFill="1" applyBorder="1" applyAlignment="1">
      <alignment vertical="top" wrapText="1"/>
    </xf>
    <xf numFmtId="164" fontId="2" fillId="6" borderId="1" xfId="0" applyNumberFormat="1"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homesteadmath.com/chicken-coop-size-calculator" TargetMode="External"/><Relationship Id="rId2" Type="http://schemas.openxmlformats.org/officeDocument/2006/relationships/hyperlink" Target="https://homesteadmath.com/chicken-run-size-calculator" TargetMode="External"/><Relationship Id="rId3" Type="http://schemas.openxmlformats.org/officeDocument/2006/relationships/hyperlink" Target="https://homesteadmath.com/backyard-chicken-startup-cost-calculator" TargetMode="External"/><Relationship Id="rId4" Type="http://schemas.openxmlformats.org/officeDocument/2006/relationships/hyperlink" Target="https://homesteadmath.com/chicken-feed-calculator" TargetMode="External"/><Relationship Id="rId5" Type="http://schemas.openxmlformats.org/officeDocument/2006/relationships/hyperlink" Target="https://homesteadmath.com/egg-production-calculator" TargetMode="External"/><Relationship Id="rId6" Type="http://schemas.openxmlformats.org/officeDocument/2006/relationships/hyperlink" Target="https://homesteadmath.com/egg-cost-per-dozen-calculator" TargetMode="External"/><Relationship Id="rId7" Type="http://schemas.openxmlformats.org/officeDocument/2006/relationships/hyperlink" Target="https://homesteadmath.com/chicken-calcula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1F3D2B"/>
    <pageSetUpPr fitToPage="1"/>
  </sheetPr>
  <dimension ref="A1:E40"/>
  <sheetViews>
    <sheetView workbookViewId="0" showGridLines="0">
      <pane ySplit="4" topLeftCell="A5" activePane="bottomLeft" state="frozen"/>
      <selection pane="bottomLeft"/>
    </sheetView>
  </sheetViews>
  <sheetFormatPr defaultRowHeight="20" outlineLevelRow="0" outlineLevelCol="0" x14ac:dyDescent="55" customHeight="1"/>
  <cols>
    <col min="1" max="1" width="26" customWidth="1"/>
    <col min="2" max="2" width="30" customWidth="1"/>
    <col min="3" max="4" width="26" customWidth="1"/>
    <col min="5" max="5" width="22" customWidth="1"/>
  </cols>
  <sheetData>
    <row r="1" ht="34" customHeight="1" spans="1:5" x14ac:dyDescent="0.25">
      <c r="A1" s="1" t="s">
        <v>0</v>
      </c>
      <c r="B1" s="1"/>
      <c r="C1" s="1"/>
      <c r="D1" s="1"/>
      <c r="E1" s="1"/>
    </row>
    <row r="2" ht="26" customHeight="1" spans="1:5" x14ac:dyDescent="0.25">
      <c r="A2" s="2" t="s">
        <v>1</v>
      </c>
      <c r="B2" s="2"/>
      <c r="C2" s="2"/>
      <c r="D2" s="2"/>
      <c r="E2" s="2"/>
    </row>
    <row r="3" ht="18" customHeight="1" spans="1:5" x14ac:dyDescent="0.25">
      <c r="A3" s="2"/>
      <c r="B3" s="2"/>
      <c r="C3" s="2"/>
      <c r="D3" s="2"/>
      <c r="E3" s="2"/>
    </row>
    <row r="5" ht="30" customHeight="1" spans="1:5" x14ac:dyDescent="0.25">
      <c r="A5" s="3" t="s">
        <v>2</v>
      </c>
      <c r="B5" s="3"/>
      <c r="C5" s="3"/>
      <c r="D5" s="3"/>
      <c r="E5" s="3"/>
    </row>
    <row r="6" ht="34" customHeight="1" spans="1:5" x14ac:dyDescent="0.25">
      <c r="A6" s="4" t="s">
        <v>3</v>
      </c>
      <c r="B6" s="5" t="s">
        <v>4</v>
      </c>
      <c r="C6" s="6" t="s">
        <v>5</v>
      </c>
      <c r="D6" s="6"/>
      <c r="E6" s="6"/>
    </row>
    <row r="7" ht="34" customHeight="1" spans="1:5" x14ac:dyDescent="0.25">
      <c r="A7" s="4" t="s">
        <v>6</v>
      </c>
      <c r="B7" s="5" t="s">
        <v>7</v>
      </c>
      <c r="C7" s="6" t="s">
        <v>8</v>
      </c>
      <c r="D7" s="6"/>
      <c r="E7" s="6"/>
    </row>
    <row r="8" ht="34" customHeight="1" spans="1:5" x14ac:dyDescent="0.25">
      <c r="A8" s="4" t="s">
        <v>9</v>
      </c>
      <c r="B8" s="5" t="s">
        <v>10</v>
      </c>
      <c r="C8" s="6" t="s">
        <v>11</v>
      </c>
      <c r="D8" s="6"/>
      <c r="E8" s="6"/>
    </row>
    <row r="9" ht="34" customHeight="1" spans="1:5" x14ac:dyDescent="0.25">
      <c r="A9" s="4" t="s">
        <v>12</v>
      </c>
      <c r="B9" s="5" t="s">
        <v>13</v>
      </c>
      <c r="C9" s="6" t="s">
        <v>14</v>
      </c>
      <c r="D9" s="6"/>
      <c r="E9" s="6"/>
    </row>
    <row r="10" ht="34" customHeight="1" spans="1:5" x14ac:dyDescent="0.25">
      <c r="A10" s="4" t="s">
        <v>15</v>
      </c>
      <c r="B10" s="5" t="s">
        <v>16</v>
      </c>
      <c r="C10" s="6" t="s">
        <v>17</v>
      </c>
      <c r="D10" s="6"/>
      <c r="E10" s="6"/>
    </row>
    <row r="13" ht="30" customHeight="1" spans="1:5" x14ac:dyDescent="0.25">
      <c r="A13" s="3" t="s">
        <v>18</v>
      </c>
      <c r="B13" s="3"/>
      <c r="C13" s="3"/>
      <c r="D13" s="3"/>
      <c r="E13" s="3"/>
    </row>
    <row r="14" spans="1:5" x14ac:dyDescent="0.25">
      <c r="A14" s="7" t="s">
        <v>19</v>
      </c>
      <c r="B14" s="7"/>
      <c r="C14" s="7"/>
      <c r="D14" s="8">
        <v>175</v>
      </c>
      <c r="E14" s="8"/>
    </row>
    <row r="15" spans="1:5" x14ac:dyDescent="0.25">
      <c r="A15" s="7" t="s">
        <v>20</v>
      </c>
      <c r="B15" s="7"/>
      <c r="C15" s="7"/>
      <c r="D15" s="8">
        <v>970</v>
      </c>
      <c r="E15" s="8"/>
    </row>
    <row r="16" spans="1:5" x14ac:dyDescent="0.25">
      <c r="A16" s="7" t="s">
        <v>10</v>
      </c>
      <c r="B16" s="7"/>
      <c r="C16" s="7"/>
      <c r="D16" s="8">
        <v>225</v>
      </c>
      <c r="E16" s="8"/>
    </row>
    <row r="17" spans="1:5" x14ac:dyDescent="0.25">
      <c r="A17" s="7" t="s">
        <v>21</v>
      </c>
      <c r="B17" s="7"/>
      <c r="C17" s="7"/>
      <c r="D17" s="8">
        <v>114</v>
      </c>
      <c r="E17" s="8"/>
    </row>
    <row r="18" spans="1:5" x14ac:dyDescent="0.25">
      <c r="A18" s="7" t="s">
        <v>22</v>
      </c>
      <c r="B18" s="7"/>
      <c r="C18" s="7"/>
      <c r="D18" s="8">
        <v>1484</v>
      </c>
      <c r="E18" s="8"/>
    </row>
    <row r="19" spans="1:5" x14ac:dyDescent="0.25">
      <c r="A19" s="7" t="s">
        <v>23</v>
      </c>
      <c r="B19" s="7"/>
      <c r="C19" s="7"/>
      <c r="D19" s="8">
        <v>51</v>
      </c>
      <c r="E19" s="8"/>
    </row>
    <row r="20" spans="1:5" x14ac:dyDescent="0.25">
      <c r="A20" s="7" t="s">
        <v>24</v>
      </c>
      <c r="B20" s="7"/>
      <c r="C20" s="7"/>
      <c r="D20" s="8">
        <v>2096</v>
      </c>
      <c r="E20" s="8"/>
    </row>
    <row r="21" spans="1:5" x14ac:dyDescent="0.25">
      <c r="A21" s="7" t="s">
        <v>25</v>
      </c>
      <c r="B21" s="7"/>
      <c r="C21" s="7"/>
      <c r="D21" s="8">
        <v>349.3333333333333</v>
      </c>
      <c r="E21" s="8"/>
    </row>
    <row r="23" ht="30" customHeight="1" spans="1:5" x14ac:dyDescent="0.25">
      <c r="A23" s="3" t="s">
        <v>26</v>
      </c>
      <c r="B23" s="3"/>
      <c r="C23" s="3"/>
      <c r="D23" s="3"/>
      <c r="E23" s="3"/>
    </row>
    <row r="24" spans="1:5" x14ac:dyDescent="0.25">
      <c r="A24" s="9" t="s">
        <v>27</v>
      </c>
      <c r="B24" s="9"/>
      <c r="C24" s="10" t="s">
        <v>28</v>
      </c>
      <c r="D24" s="10"/>
      <c r="E24" s="10"/>
    </row>
    <row r="25" spans="1:5" x14ac:dyDescent="0.25">
      <c r="A25" s="9" t="s">
        <v>29</v>
      </c>
      <c r="B25" s="9"/>
      <c r="C25" s="10" t="s">
        <v>30</v>
      </c>
      <c r="D25" s="10"/>
      <c r="E25" s="10"/>
    </row>
    <row r="26" spans="1:5" x14ac:dyDescent="0.25">
      <c r="A26" s="9" t="s">
        <v>31</v>
      </c>
      <c r="B26" s="9"/>
      <c r="C26" s="10" t="s">
        <v>32</v>
      </c>
      <c r="D26" s="10"/>
      <c r="E26" s="10"/>
    </row>
    <row r="27" spans="1:5" x14ac:dyDescent="0.25">
      <c r="A27" s="9" t="s">
        <v>33</v>
      </c>
      <c r="B27" s="9"/>
      <c r="C27" s="10" t="s">
        <v>34</v>
      </c>
      <c r="D27" s="10"/>
      <c r="E27" s="10"/>
    </row>
    <row r="28" spans="1:5" x14ac:dyDescent="0.25">
      <c r="A28" s="9" t="s">
        <v>35</v>
      </c>
      <c r="B28" s="9"/>
      <c r="C28" s="10" t="s">
        <v>36</v>
      </c>
      <c r="D28" s="10"/>
      <c r="E28" s="10"/>
    </row>
    <row r="29" spans="1:5" x14ac:dyDescent="0.25">
      <c r="A29" s="9" t="s">
        <v>37</v>
      </c>
      <c r="B29" s="9"/>
      <c r="C29" s="10" t="s">
        <v>38</v>
      </c>
      <c r="D29" s="10"/>
      <c r="E29" s="10"/>
    </row>
    <row r="30" spans="1:5" x14ac:dyDescent="0.25">
      <c r="A30" s="9" t="s">
        <v>39</v>
      </c>
      <c r="B30" s="9"/>
      <c r="C30" s="9"/>
      <c r="D30" s="9"/>
      <c r="E30" s="9"/>
    </row>
    <row r="32" ht="18" customHeight="1" spans="1:5" x14ac:dyDescent="0.25">
      <c r="A32" s="11" t="s">
        <v>40</v>
      </c>
      <c r="B32" s="11"/>
      <c r="C32" s="11"/>
      <c r="D32" s="11"/>
      <c r="E32" s="11"/>
    </row>
    <row r="33" ht="18" customHeight="1" spans="1:5" x14ac:dyDescent="0.25">
      <c r="A33" s="11"/>
      <c r="B33" s="11"/>
      <c r="C33" s="11"/>
      <c r="D33" s="11"/>
      <c r="E33" s="11"/>
    </row>
    <row r="34" ht="18" customHeight="1" spans="1:5" x14ac:dyDescent="0.25">
      <c r="A34" s="11"/>
      <c r="B34" s="11"/>
      <c r="C34" s="11"/>
      <c r="D34" s="11"/>
      <c r="E34" s="11"/>
    </row>
    <row r="35" ht="18" customHeight="1" spans="1:5" x14ac:dyDescent="0.25">
      <c r="A35" s="11"/>
      <c r="B35" s="11"/>
      <c r="C35" s="11"/>
      <c r="D35" s="11"/>
      <c r="E35" s="11"/>
    </row>
    <row r="37" ht="18" customHeight="1" spans="1:5" x14ac:dyDescent="0.25">
      <c r="A37" s="11" t="s">
        <v>41</v>
      </c>
      <c r="B37" s="11"/>
      <c r="C37" s="11"/>
      <c r="D37" s="11"/>
      <c r="E37" s="11"/>
    </row>
    <row r="38" ht="18" customHeight="1" spans="1:5" x14ac:dyDescent="0.25">
      <c r="A38" s="11"/>
      <c r="B38" s="11"/>
      <c r="C38" s="11"/>
      <c r="D38" s="11"/>
      <c r="E38" s="11"/>
    </row>
    <row r="39" ht="18" customHeight="1" spans="1:5" x14ac:dyDescent="0.25">
      <c r="A39" s="11"/>
      <c r="B39" s="11"/>
      <c r="C39" s="11"/>
      <c r="D39" s="11"/>
      <c r="E39" s="11"/>
    </row>
    <row r="40" ht="18" customHeight="1" spans="1:5" x14ac:dyDescent="0.25">
      <c r="A40" s="11"/>
      <c r="B40" s="11"/>
      <c r="C40" s="11"/>
      <c r="D40" s="11"/>
      <c r="E40" s="11"/>
    </row>
  </sheetData>
  <mergeCells count="41">
    <mergeCell ref="A1:E1"/>
    <mergeCell ref="A2:E3"/>
    <mergeCell ref="A5:E5"/>
    <mergeCell ref="C6:E6"/>
    <mergeCell ref="C7:E7"/>
    <mergeCell ref="C8:E8"/>
    <mergeCell ref="C9:E9"/>
    <mergeCell ref="C10:E10"/>
    <mergeCell ref="A13:E13"/>
    <mergeCell ref="A14:C14"/>
    <mergeCell ref="D14:E14"/>
    <mergeCell ref="A15:C15"/>
    <mergeCell ref="D15:E15"/>
    <mergeCell ref="A16:C16"/>
    <mergeCell ref="D16:E16"/>
    <mergeCell ref="A17:C17"/>
    <mergeCell ref="D17:E17"/>
    <mergeCell ref="A18:C18"/>
    <mergeCell ref="D18:E18"/>
    <mergeCell ref="A19:C19"/>
    <mergeCell ref="D19:E19"/>
    <mergeCell ref="A20:C20"/>
    <mergeCell ref="D20:E20"/>
    <mergeCell ref="A21:C21"/>
    <mergeCell ref="D21:E21"/>
    <mergeCell ref="A23:E23"/>
    <mergeCell ref="A24:B24"/>
    <mergeCell ref="C24:E24"/>
    <mergeCell ref="A25:B25"/>
    <mergeCell ref="C25:E25"/>
    <mergeCell ref="A26:B26"/>
    <mergeCell ref="C26:E26"/>
    <mergeCell ref="A27:B27"/>
    <mergeCell ref="C27:E27"/>
    <mergeCell ref="A28:B28"/>
    <mergeCell ref="C28:E28"/>
    <mergeCell ref="A29:B29"/>
    <mergeCell ref="C29:E29"/>
    <mergeCell ref="A30:E30"/>
    <mergeCell ref="A32:E35"/>
    <mergeCell ref="A37:E40"/>
  </mergeCells>
  <hyperlinks>
    <hyperlink ref="A24" r:id="rId1"/>
    <hyperlink ref="A25" r:id="rId2"/>
    <hyperlink ref="A26" r:id="rId3"/>
    <hyperlink ref="A27" r:id="rId4"/>
    <hyperlink ref="A28" r:id="rId5"/>
    <hyperlink ref="A29" r:id="rId6"/>
    <hyperlink ref="A30" r:id="rId7"/>
  </hyperlinks>
  <pageMargins left="0.35" right="0.35" top="0.5" bottom="0.5" header="0.2" footer="0.2"/>
  <pageSetup paperSize="1" orientation="portrait" fitToWidth="1" fitToHeight="0"/>
  <headerFooter>
    <oddFooter>HomesteadMath.com | Planning estimate - not veterinary, structural, code, or legal advice | 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8C6D1F"/>
    <pageSetUpPr fitToPage="1"/>
  </sheetPr>
  <dimension ref="A1:E23"/>
  <sheetViews>
    <sheetView workbookViewId="0" showGridLines="0">
      <pane ySplit="4" topLeftCell="A5" activePane="bottomLeft" state="frozen"/>
      <selection pane="bottomLeft"/>
    </sheetView>
  </sheetViews>
  <sheetFormatPr defaultRowHeight="20" outlineLevelRow="0" outlineLevelCol="0" x14ac:dyDescent="55" customHeight="1"/>
  <cols>
    <col min="1" max="1" width="5" customWidth="1"/>
    <col min="2" max="2" width="58" customWidth="1"/>
    <col min="3" max="3" width="26" customWidth="1"/>
    <col min="4" max="4" width="30" customWidth="1"/>
    <col min="5" max="5" width="16" customWidth="1"/>
  </cols>
  <sheetData>
    <row r="1" ht="34" customHeight="1" spans="1:5" x14ac:dyDescent="0.25">
      <c r="A1" s="1" t="s">
        <v>42</v>
      </c>
      <c r="B1" s="1"/>
      <c r="C1" s="1"/>
      <c r="D1" s="1"/>
      <c r="E1" s="1"/>
    </row>
    <row r="2" ht="26" customHeight="1" spans="1:5" x14ac:dyDescent="0.25">
      <c r="A2" s="2" t="s">
        <v>43</v>
      </c>
      <c r="B2" s="2"/>
      <c r="C2" s="2"/>
      <c r="D2" s="2"/>
      <c r="E2" s="2"/>
    </row>
    <row r="3" ht="18" customHeight="1" spans="1:5" x14ac:dyDescent="0.25">
      <c r="A3" s="2"/>
      <c r="B3" s="2"/>
      <c r="C3" s="2"/>
      <c r="D3" s="2"/>
      <c r="E3" s="2"/>
    </row>
    <row r="5" ht="30" customHeight="1" spans="1:5" x14ac:dyDescent="0.25">
      <c r="A5" s="3" t="s">
        <v>44</v>
      </c>
      <c r="B5" s="3" t="s">
        <v>45</v>
      </c>
      <c r="C5" s="3" t="s">
        <v>46</v>
      </c>
      <c r="D5" s="3" t="s">
        <v>47</v>
      </c>
      <c r="E5" s="3" t="s">
        <v>48</v>
      </c>
    </row>
    <row r="6" ht="32" customHeight="1" spans="1:5" x14ac:dyDescent="0.25">
      <c r="A6" s="7">
        <v>1</v>
      </c>
      <c r="B6" s="12" t="s">
        <v>49</v>
      </c>
      <c r="C6" s="13"/>
      <c r="D6" s="13"/>
      <c r="E6" s="14"/>
    </row>
    <row r="7" ht="32" customHeight="1" spans="1:5" x14ac:dyDescent="0.25">
      <c r="A7" s="7">
        <v>2</v>
      </c>
      <c r="B7" s="12" t="s">
        <v>50</v>
      </c>
      <c r="C7" s="13"/>
      <c r="D7" s="13"/>
      <c r="E7" s="14"/>
    </row>
    <row r="8" ht="32" customHeight="1" spans="1:5" x14ac:dyDescent="0.25">
      <c r="A8" s="7">
        <v>3</v>
      </c>
      <c r="B8" s="12" t="s">
        <v>51</v>
      </c>
      <c r="C8" s="13"/>
      <c r="D8" s="13"/>
      <c r="E8" s="14"/>
    </row>
    <row r="9" ht="32" customHeight="1" spans="1:5" x14ac:dyDescent="0.25">
      <c r="A9" s="7">
        <v>4</v>
      </c>
      <c r="B9" s="12" t="s">
        <v>52</v>
      </c>
      <c r="C9" s="13"/>
      <c r="D9" s="13"/>
      <c r="E9" s="14"/>
    </row>
    <row r="10" ht="32" customHeight="1" spans="1:5" x14ac:dyDescent="0.25">
      <c r="A10" s="7">
        <v>5</v>
      </c>
      <c r="B10" s="12" t="s">
        <v>53</v>
      </c>
      <c r="C10" s="13"/>
      <c r="D10" s="13"/>
      <c r="E10" s="14"/>
    </row>
    <row r="11" ht="32" customHeight="1" spans="1:5" x14ac:dyDescent="0.25">
      <c r="A11" s="7">
        <v>6</v>
      </c>
      <c r="B11" s="12" t="s">
        <v>54</v>
      </c>
      <c r="C11" s="13"/>
      <c r="D11" s="13"/>
      <c r="E11" s="14"/>
    </row>
    <row r="12" ht="32" customHeight="1" spans="1:5" x14ac:dyDescent="0.25">
      <c r="A12" s="7">
        <v>7</v>
      </c>
      <c r="B12" s="12" t="s">
        <v>55</v>
      </c>
      <c r="C12" s="13"/>
      <c r="D12" s="13"/>
      <c r="E12" s="14"/>
    </row>
    <row r="13" ht="32" customHeight="1" spans="1:5" x14ac:dyDescent="0.25">
      <c r="A13" s="7">
        <v>8</v>
      </c>
      <c r="B13" s="12" t="s">
        <v>56</v>
      </c>
      <c r="C13" s="13"/>
      <c r="D13" s="13"/>
      <c r="E13" s="14"/>
    </row>
    <row r="14" ht="32" customHeight="1" spans="1:5" x14ac:dyDescent="0.25">
      <c r="A14" s="7">
        <v>9</v>
      </c>
      <c r="B14" s="12" t="s">
        <v>57</v>
      </c>
      <c r="C14" s="13"/>
      <c r="D14" s="13"/>
      <c r="E14" s="14"/>
    </row>
    <row r="15" ht="32" customHeight="1" spans="1:5" x14ac:dyDescent="0.25">
      <c r="A15" s="7">
        <v>10</v>
      </c>
      <c r="B15" s="12" t="s">
        <v>58</v>
      </c>
      <c r="C15" s="13"/>
      <c r="D15" s="13"/>
      <c r="E15" s="14"/>
    </row>
    <row r="16" ht="32" customHeight="1" spans="1:5" x14ac:dyDescent="0.25">
      <c r="A16" s="7">
        <v>11</v>
      </c>
      <c r="B16" s="12" t="s">
        <v>59</v>
      </c>
      <c r="C16" s="13"/>
      <c r="D16" s="13"/>
      <c r="E16" s="14"/>
    </row>
    <row r="17" ht="32" customHeight="1" spans="1:5" x14ac:dyDescent="0.25">
      <c r="A17" s="7">
        <v>12</v>
      </c>
      <c r="B17" s="12" t="s">
        <v>60</v>
      </c>
      <c r="C17" s="13"/>
      <c r="D17" s="13"/>
      <c r="E17" s="14"/>
    </row>
    <row r="18" ht="32" customHeight="1" spans="1:5" x14ac:dyDescent="0.25">
      <c r="A18" s="7">
        <v>13</v>
      </c>
      <c r="B18" s="12" t="s">
        <v>61</v>
      </c>
      <c r="C18" s="13"/>
      <c r="D18" s="13"/>
      <c r="E18" s="14"/>
    </row>
    <row r="20" ht="18" customHeight="1" spans="1:5" x14ac:dyDescent="0.25">
      <c r="A20" s="11" t="s">
        <v>62</v>
      </c>
      <c r="B20" s="11"/>
      <c r="C20" s="11"/>
      <c r="D20" s="11"/>
      <c r="E20" s="11"/>
    </row>
    <row r="21" ht="18" customHeight="1" spans="1:5" x14ac:dyDescent="0.25">
      <c r="A21" s="11"/>
      <c r="B21" s="11"/>
      <c r="C21" s="11"/>
      <c r="D21" s="11"/>
      <c r="E21" s="11"/>
    </row>
    <row r="22" ht="18" customHeight="1" spans="1:5" x14ac:dyDescent="0.25">
      <c r="A22" s="11"/>
      <c r="B22" s="11"/>
      <c r="C22" s="11"/>
      <c r="D22" s="11"/>
      <c r="E22" s="11"/>
    </row>
    <row r="23" ht="18" customHeight="1" spans="1:5" x14ac:dyDescent="0.25">
      <c r="A23" s="11"/>
      <c r="B23" s="11"/>
      <c r="C23" s="11"/>
      <c r="D23" s="11"/>
      <c r="E23" s="11"/>
    </row>
  </sheetData>
  <mergeCells count="3">
    <mergeCell ref="A1:E1"/>
    <mergeCell ref="A2:E3"/>
    <mergeCell ref="A20:E23"/>
  </mergeCells>
  <pageMargins left="0.35" right="0.35" top="0.5" bottom="0.5" header="0.2" footer="0.2"/>
  <pageSetup paperSize="1" orientation="portrait" fitToWidth="1" fitToHeight="0"/>
  <headerFooter>
    <oddFooter>HomesteadMath.com | Planning estimate - not veterinary, structural, code, or legal advice |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2F6B47"/>
    <pageSetUpPr fitToPage="1"/>
  </sheetPr>
  <dimension ref="A1:D29"/>
  <sheetViews>
    <sheetView workbookViewId="0" showGridLines="0">
      <pane ySplit="4" topLeftCell="A5" activePane="bottomLeft" state="frozen"/>
      <selection pane="bottomLeft"/>
    </sheetView>
  </sheetViews>
  <sheetFormatPr defaultRowHeight="20" outlineLevelRow="0" outlineLevelCol="0" x14ac:dyDescent="55" customHeight="1"/>
  <cols>
    <col min="1" max="1" width="14" customWidth="1"/>
    <col min="2" max="2" width="54" customWidth="1"/>
    <col min="3" max="3" width="11" customWidth="1"/>
    <col min="4" max="4" width="34" customWidth="1"/>
  </cols>
  <sheetData>
    <row r="1" ht="34" customHeight="1" spans="1:4" x14ac:dyDescent="0.25">
      <c r="A1" s="1" t="s">
        <v>63</v>
      </c>
      <c r="B1" s="1"/>
      <c r="C1" s="1"/>
      <c r="D1" s="1"/>
    </row>
    <row r="2" ht="26" customHeight="1" spans="1:4" x14ac:dyDescent="0.25">
      <c r="A2" s="2" t="s">
        <v>64</v>
      </c>
      <c r="B2" s="2"/>
      <c r="C2" s="2"/>
      <c r="D2" s="2"/>
    </row>
    <row r="3" ht="18" customHeight="1" spans="1:4" x14ac:dyDescent="0.25">
      <c r="A3" s="2"/>
      <c r="B3" s="2"/>
      <c r="C3" s="2"/>
      <c r="D3" s="2"/>
    </row>
    <row r="5" ht="30" customHeight="1" spans="1:4" x14ac:dyDescent="0.25">
      <c r="A5" s="3" t="s">
        <v>65</v>
      </c>
      <c r="B5" s="3" t="s">
        <v>66</v>
      </c>
      <c r="C5" s="3" t="s">
        <v>67</v>
      </c>
      <c r="D5" s="3" t="s">
        <v>68</v>
      </c>
    </row>
    <row r="6" ht="30" customHeight="1" spans="1:4" x14ac:dyDescent="0.25">
      <c r="A6" s="7" t="s">
        <v>69</v>
      </c>
      <c r="B6" s="12" t="s">
        <v>70</v>
      </c>
      <c r="C6" s="13" t="s">
        <v>71</v>
      </c>
      <c r="D6" s="13" t="s">
        <v>72</v>
      </c>
    </row>
    <row r="7" ht="30" customHeight="1" spans="1:4" x14ac:dyDescent="0.25">
      <c r="A7" s="7" t="s">
        <v>69</v>
      </c>
      <c r="B7" s="12" t="s">
        <v>73</v>
      </c>
      <c r="C7" s="13" t="s">
        <v>71</v>
      </c>
      <c r="D7" s="13" t="s">
        <v>74</v>
      </c>
    </row>
    <row r="8" ht="30" customHeight="1" spans="1:4" x14ac:dyDescent="0.25">
      <c r="A8" s="7" t="s">
        <v>69</v>
      </c>
      <c r="B8" s="12" t="s">
        <v>75</v>
      </c>
      <c r="C8" s="13" t="s">
        <v>71</v>
      </c>
      <c r="D8" s="13" t="s">
        <v>76</v>
      </c>
    </row>
    <row r="9" ht="30" customHeight="1" spans="1:4" x14ac:dyDescent="0.25">
      <c r="A9" s="7" t="s">
        <v>69</v>
      </c>
      <c r="B9" s="12" t="s">
        <v>77</v>
      </c>
      <c r="C9" s="13" t="s">
        <v>71</v>
      </c>
      <c r="D9" s="13" t="s">
        <v>78</v>
      </c>
    </row>
    <row r="10" ht="30" customHeight="1" spans="1:4" x14ac:dyDescent="0.25">
      <c r="A10" s="7" t="s">
        <v>79</v>
      </c>
      <c r="B10" s="12" t="s">
        <v>80</v>
      </c>
      <c r="C10" s="13" t="s">
        <v>71</v>
      </c>
      <c r="D10" s="13" t="s">
        <v>81</v>
      </c>
    </row>
    <row r="11" ht="30" customHeight="1" spans="1:4" x14ac:dyDescent="0.25">
      <c r="A11" s="7" t="s">
        <v>79</v>
      </c>
      <c r="B11" s="12" t="s">
        <v>82</v>
      </c>
      <c r="C11" s="13" t="s">
        <v>71</v>
      </c>
      <c r="D11" s="13" t="s">
        <v>83</v>
      </c>
    </row>
    <row r="12" ht="30" customHeight="1" spans="1:4" x14ac:dyDescent="0.25">
      <c r="A12" s="7" t="s">
        <v>79</v>
      </c>
      <c r="B12" s="12" t="s">
        <v>84</v>
      </c>
      <c r="C12" s="13" t="s">
        <v>71</v>
      </c>
      <c r="D12" s="13" t="s">
        <v>85</v>
      </c>
    </row>
    <row r="13" ht="30" customHeight="1" spans="1:4" x14ac:dyDescent="0.25">
      <c r="A13" s="7" t="s">
        <v>79</v>
      </c>
      <c r="B13" s="12" t="s">
        <v>86</v>
      </c>
      <c r="C13" s="13" t="s">
        <v>71</v>
      </c>
      <c r="D13" s="13" t="s">
        <v>87</v>
      </c>
    </row>
    <row r="14" ht="30" customHeight="1" spans="1:4" x14ac:dyDescent="0.25">
      <c r="A14" s="7" t="s">
        <v>88</v>
      </c>
      <c r="B14" s="12" t="s">
        <v>89</v>
      </c>
      <c r="C14" s="13" t="s">
        <v>71</v>
      </c>
      <c r="D14" s="13" t="s">
        <v>90</v>
      </c>
    </row>
    <row r="15" ht="30" customHeight="1" spans="1:4" x14ac:dyDescent="0.25">
      <c r="A15" s="7" t="s">
        <v>88</v>
      </c>
      <c r="B15" s="12" t="s">
        <v>91</v>
      </c>
      <c r="C15" s="13" t="s">
        <v>71</v>
      </c>
      <c r="D15" s="13" t="s">
        <v>92</v>
      </c>
    </row>
    <row r="16" ht="30" customHeight="1" spans="1:4" x14ac:dyDescent="0.25">
      <c r="A16" s="7" t="s">
        <v>88</v>
      </c>
      <c r="B16" s="12" t="s">
        <v>93</v>
      </c>
      <c r="C16" s="13" t="s">
        <v>71</v>
      </c>
      <c r="D16" s="13" t="s">
        <v>94</v>
      </c>
    </row>
    <row r="17" ht="30" customHeight="1" spans="1:4" x14ac:dyDescent="0.25">
      <c r="A17" s="7" t="s">
        <v>88</v>
      </c>
      <c r="B17" s="12" t="s">
        <v>95</v>
      </c>
      <c r="C17" s="13" t="s">
        <v>71</v>
      </c>
      <c r="D17" s="13" t="s">
        <v>96</v>
      </c>
    </row>
    <row r="18" ht="30" customHeight="1" spans="1:4" x14ac:dyDescent="0.25">
      <c r="A18" s="7" t="s">
        <v>88</v>
      </c>
      <c r="B18" s="12" t="s">
        <v>97</v>
      </c>
      <c r="C18" s="13" t="s">
        <v>71</v>
      </c>
      <c r="D18" s="13" t="s">
        <v>98</v>
      </c>
    </row>
    <row r="19" ht="30" customHeight="1" spans="1:4" x14ac:dyDescent="0.25">
      <c r="A19" s="7" t="s">
        <v>99</v>
      </c>
      <c r="B19" s="12" t="s">
        <v>100</v>
      </c>
      <c r="C19" s="13" t="s">
        <v>71</v>
      </c>
      <c r="D19" s="13" t="s">
        <v>101</v>
      </c>
    </row>
    <row r="20" ht="30" customHeight="1" spans="1:4" x14ac:dyDescent="0.25">
      <c r="A20" s="7" t="s">
        <v>99</v>
      </c>
      <c r="B20" s="12" t="s">
        <v>102</v>
      </c>
      <c r="C20" s="13" t="s">
        <v>71</v>
      </c>
      <c r="D20" s="13" t="s">
        <v>103</v>
      </c>
    </row>
    <row r="21" ht="30" customHeight="1" spans="1:4" x14ac:dyDescent="0.25">
      <c r="A21" s="7" t="s">
        <v>99</v>
      </c>
      <c r="B21" s="12" t="s">
        <v>104</v>
      </c>
      <c r="C21" s="13" t="s">
        <v>71</v>
      </c>
      <c r="D21" s="13" t="s">
        <v>105</v>
      </c>
    </row>
    <row r="22" ht="30" customHeight="1" spans="1:4" x14ac:dyDescent="0.25">
      <c r="A22" s="7" t="s">
        <v>106</v>
      </c>
      <c r="B22" s="12" t="s">
        <v>107</v>
      </c>
      <c r="C22" s="13" t="s">
        <v>71</v>
      </c>
      <c r="D22" s="13" t="s">
        <v>108</v>
      </c>
    </row>
    <row r="23" ht="30" customHeight="1" spans="1:4" x14ac:dyDescent="0.25">
      <c r="A23" s="7" t="s">
        <v>106</v>
      </c>
      <c r="B23" s="12" t="s">
        <v>109</v>
      </c>
      <c r="C23" s="13" t="s">
        <v>71</v>
      </c>
      <c r="D23" s="13" t="s">
        <v>110</v>
      </c>
    </row>
    <row r="24" ht="30" customHeight="1" spans="1:4" x14ac:dyDescent="0.25">
      <c r="A24" s="7" t="s">
        <v>106</v>
      </c>
      <c r="B24" s="12" t="s">
        <v>111</v>
      </c>
      <c r="C24" s="13" t="s">
        <v>71</v>
      </c>
      <c r="D24" s="13" t="s">
        <v>112</v>
      </c>
    </row>
    <row r="26" ht="18" customHeight="1" spans="1:4" x14ac:dyDescent="0.25">
      <c r="A26" s="11" t="s">
        <v>40</v>
      </c>
      <c r="B26" s="11"/>
      <c r="C26" s="11"/>
      <c r="D26" s="11"/>
    </row>
    <row r="27" ht="18" customHeight="1" spans="1:4" x14ac:dyDescent="0.25">
      <c r="A27" s="11"/>
      <c r="B27" s="11"/>
      <c r="C27" s="11"/>
      <c r="D27" s="11"/>
    </row>
    <row r="28" ht="18" customHeight="1" spans="1:4" x14ac:dyDescent="0.25">
      <c r="A28" s="11"/>
      <c r="B28" s="11"/>
      <c r="C28" s="11"/>
      <c r="D28" s="11"/>
    </row>
    <row r="29" ht="18" customHeight="1" spans="1:4" x14ac:dyDescent="0.25">
      <c r="A29" s="11"/>
      <c r="B29" s="11"/>
      <c r="C29" s="11"/>
      <c r="D29" s="11"/>
    </row>
  </sheetData>
  <mergeCells count="3">
    <mergeCell ref="A1:D1"/>
    <mergeCell ref="A2:D3"/>
    <mergeCell ref="A26:D29"/>
  </mergeCells>
  <dataValidations count="2">
    <dataValidation type="list" showErrorMessage="1" errorTitle="Choose Yes or No" error="Select Yes once this step is planned or decided." sqref="C10:C24">
      <formula1>"Yes,No"</formula1>
    </dataValidation>
    <dataValidation type="list" showErrorMessage="1" errorTitle="Choose Yes or No" error="Select Yes once this step is planned or decided." sqref="C6:C24">
      <formula1>"Yes,No"</formula1>
    </dataValidation>
  </dataValidations>
  <pageMargins left="0.35" right="0.35" top="0.5" bottom="0.5" header="0.2" footer="0.2"/>
  <pageSetup paperSize="1" orientation="portrait" fitToWidth="1" fitToHeight="0"/>
  <headerFooter>
    <oddFooter>HomesteadMath.com | Planning estimate - not veterinary, structural, code, or legal advice |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3E6B8A"/>
    <pageSetUpPr fitToPage="1"/>
  </sheetPr>
  <dimension ref="A1:F29"/>
  <sheetViews>
    <sheetView workbookViewId="0" showGridLines="0">
      <pane ySplit="4" topLeftCell="A5" activePane="bottomLeft" state="frozen"/>
      <selection pane="bottomLeft"/>
    </sheetView>
  </sheetViews>
  <sheetFormatPr defaultRowHeight="20" outlineLevelRow="0" outlineLevelCol="0" x14ac:dyDescent="55" customHeight="1"/>
  <cols>
    <col min="1" max="1" width="14" customWidth="1"/>
    <col min="2" max="2" width="42" customWidth="1"/>
    <col min="3" max="3" width="11" customWidth="1"/>
    <col min="4" max="4" width="12" customWidth="1"/>
    <col min="5" max="5" width="24" customWidth="1"/>
    <col min="6" max="6" width="34" customWidth="1"/>
  </cols>
  <sheetData>
    <row r="1" ht="34" customHeight="1" spans="1:6" x14ac:dyDescent="0.25">
      <c r="A1" s="1" t="s">
        <v>113</v>
      </c>
      <c r="B1" s="1"/>
      <c r="C1" s="1"/>
      <c r="D1" s="1"/>
      <c r="E1" s="1"/>
      <c r="F1" s="1"/>
    </row>
    <row r="2" ht="26" customHeight="1" spans="1:6" x14ac:dyDescent="0.25">
      <c r="A2" s="2" t="s">
        <v>114</v>
      </c>
      <c r="B2" s="2"/>
      <c r="C2" s="2"/>
      <c r="D2" s="2"/>
      <c r="E2" s="2"/>
      <c r="F2" s="2"/>
    </row>
    <row r="3" ht="18" customHeight="1" spans="1:6" x14ac:dyDescent="0.25">
      <c r="A3" s="2"/>
      <c r="B3" s="2"/>
      <c r="C3" s="2"/>
      <c r="D3" s="2"/>
      <c r="E3" s="2"/>
      <c r="F3" s="2"/>
    </row>
    <row r="5" ht="30" customHeight="1" spans="1:6" x14ac:dyDescent="0.25">
      <c r="A5" s="3" t="s">
        <v>115</v>
      </c>
      <c r="B5" s="3" t="s">
        <v>116</v>
      </c>
      <c r="C5" s="3" t="s">
        <v>117</v>
      </c>
      <c r="D5" s="3" t="s">
        <v>118</v>
      </c>
      <c r="E5" s="3" t="s">
        <v>119</v>
      </c>
      <c r="F5" s="3" t="s">
        <v>120</v>
      </c>
    </row>
    <row r="6" ht="30" customHeight="1" spans="1:6" x14ac:dyDescent="0.25">
      <c r="A6" s="7" t="s">
        <v>121</v>
      </c>
      <c r="B6" s="12" t="s">
        <v>122</v>
      </c>
      <c r="C6" s="13" t="s">
        <v>71</v>
      </c>
      <c r="D6" s="15"/>
      <c r="E6" s="12" t="s">
        <v>10</v>
      </c>
      <c r="F6" s="13" t="s">
        <v>123</v>
      </c>
    </row>
    <row r="7" ht="30" customHeight="1" spans="1:6" x14ac:dyDescent="0.25">
      <c r="A7" s="7" t="s">
        <v>121</v>
      </c>
      <c r="B7" s="12" t="s">
        <v>124</v>
      </c>
      <c r="C7" s="13" t="s">
        <v>71</v>
      </c>
      <c r="D7" s="15"/>
      <c r="E7" s="12" t="s">
        <v>21</v>
      </c>
      <c r="F7" s="13" t="s">
        <v>125</v>
      </c>
    </row>
    <row r="8" ht="30" customHeight="1" spans="1:6" x14ac:dyDescent="0.25">
      <c r="A8" s="7" t="s">
        <v>121</v>
      </c>
      <c r="B8" s="12" t="s">
        <v>126</v>
      </c>
      <c r="C8" s="13" t="s">
        <v>71</v>
      </c>
      <c r="D8" s="15"/>
      <c r="E8" s="12" t="s">
        <v>21</v>
      </c>
      <c r="F8" s="13" t="s">
        <v>127</v>
      </c>
    </row>
    <row r="9" ht="30" customHeight="1" spans="1:6" x14ac:dyDescent="0.25">
      <c r="A9" s="7" t="s">
        <v>121</v>
      </c>
      <c r="B9" s="12" t="s">
        <v>128</v>
      </c>
      <c r="C9" s="13" t="s">
        <v>71</v>
      </c>
      <c r="D9" s="15"/>
      <c r="E9" s="12" t="s">
        <v>10</v>
      </c>
      <c r="F9" s="13" t="s">
        <v>129</v>
      </c>
    </row>
    <row r="10" ht="30" customHeight="1" spans="1:6" x14ac:dyDescent="0.25">
      <c r="A10" s="7" t="s">
        <v>130</v>
      </c>
      <c r="B10" s="12" t="s">
        <v>131</v>
      </c>
      <c r="C10" s="13" t="s">
        <v>71</v>
      </c>
      <c r="D10" s="15"/>
      <c r="E10" s="12" t="s">
        <v>10</v>
      </c>
      <c r="F10" s="13" t="s">
        <v>132</v>
      </c>
    </row>
    <row r="11" ht="30" customHeight="1" spans="1:6" x14ac:dyDescent="0.25">
      <c r="A11" s="7" t="s">
        <v>130</v>
      </c>
      <c r="B11" s="12" t="s">
        <v>133</v>
      </c>
      <c r="C11" s="13" t="s">
        <v>71</v>
      </c>
      <c r="D11" s="15"/>
      <c r="E11" s="12" t="s">
        <v>10</v>
      </c>
      <c r="F11" s="13" t="s">
        <v>134</v>
      </c>
    </row>
    <row r="12" ht="30" customHeight="1" spans="1:6" x14ac:dyDescent="0.25">
      <c r="A12" s="7" t="s">
        <v>135</v>
      </c>
      <c r="B12" s="12" t="s">
        <v>136</v>
      </c>
      <c r="C12" s="13" t="s">
        <v>71</v>
      </c>
      <c r="D12" s="15"/>
      <c r="E12" s="12" t="s">
        <v>21</v>
      </c>
      <c r="F12" s="13" t="s">
        <v>137</v>
      </c>
    </row>
    <row r="13" ht="30" customHeight="1" spans="1:6" x14ac:dyDescent="0.25">
      <c r="A13" s="7" t="s">
        <v>135</v>
      </c>
      <c r="B13" s="12" t="s">
        <v>138</v>
      </c>
      <c r="C13" s="13" t="s">
        <v>71</v>
      </c>
      <c r="D13" s="15"/>
      <c r="E13" s="12" t="s">
        <v>21</v>
      </c>
      <c r="F13" s="13" t="s">
        <v>139</v>
      </c>
    </row>
    <row r="14" ht="30" customHeight="1" spans="1:6" x14ac:dyDescent="0.25">
      <c r="A14" s="7" t="s">
        <v>88</v>
      </c>
      <c r="B14" s="12" t="s">
        <v>140</v>
      </c>
      <c r="C14" s="13" t="s">
        <v>71</v>
      </c>
      <c r="D14" s="15"/>
      <c r="E14" s="12" t="s">
        <v>20</v>
      </c>
      <c r="F14" s="13" t="s">
        <v>141</v>
      </c>
    </row>
    <row r="15" ht="30" customHeight="1" spans="1:6" x14ac:dyDescent="0.25">
      <c r="A15" s="7" t="s">
        <v>88</v>
      </c>
      <c r="B15" s="12" t="s">
        <v>142</v>
      </c>
      <c r="C15" s="13" t="s">
        <v>71</v>
      </c>
      <c r="D15" s="15"/>
      <c r="E15" s="12" t="s">
        <v>20</v>
      </c>
      <c r="F15" s="13" t="s">
        <v>143</v>
      </c>
    </row>
    <row r="16" ht="30" customHeight="1" spans="1:6" x14ac:dyDescent="0.25">
      <c r="A16" s="7" t="s">
        <v>88</v>
      </c>
      <c r="B16" s="12" t="s">
        <v>144</v>
      </c>
      <c r="C16" s="13" t="s">
        <v>71</v>
      </c>
      <c r="D16" s="15"/>
      <c r="E16" s="12" t="s">
        <v>20</v>
      </c>
      <c r="F16" s="13" t="s">
        <v>145</v>
      </c>
    </row>
    <row r="17" ht="30" customHeight="1" spans="1:6" x14ac:dyDescent="0.25">
      <c r="A17" s="7" t="s">
        <v>146</v>
      </c>
      <c r="B17" s="12" t="s">
        <v>147</v>
      </c>
      <c r="C17" s="13" t="s">
        <v>71</v>
      </c>
      <c r="D17" s="15"/>
      <c r="E17" s="12" t="s">
        <v>10</v>
      </c>
      <c r="F17" s="13" t="s">
        <v>148</v>
      </c>
    </row>
    <row r="18" ht="30" customHeight="1" spans="1:6" x14ac:dyDescent="0.25">
      <c r="A18" s="7" t="s">
        <v>149</v>
      </c>
      <c r="B18" s="12" t="s">
        <v>150</v>
      </c>
      <c r="C18" s="13" t="s">
        <v>71</v>
      </c>
      <c r="D18" s="15"/>
      <c r="E18" s="12" t="s">
        <v>10</v>
      </c>
      <c r="F18" s="13" t="s">
        <v>151</v>
      </c>
    </row>
    <row r="19" ht="30" customHeight="1" spans="1:6" x14ac:dyDescent="0.25">
      <c r="A19" s="7" t="s">
        <v>149</v>
      </c>
      <c r="B19" s="12" t="s">
        <v>152</v>
      </c>
      <c r="C19" s="13" t="s">
        <v>71</v>
      </c>
      <c r="D19" s="15"/>
      <c r="E19" s="12" t="s">
        <v>10</v>
      </c>
      <c r="F19" s="13" t="s">
        <v>153</v>
      </c>
    </row>
    <row r="20" ht="30" customHeight="1" spans="1:6" x14ac:dyDescent="0.25">
      <c r="A20" s="7" t="s">
        <v>154</v>
      </c>
      <c r="B20" s="12" t="s">
        <v>155</v>
      </c>
      <c r="C20" s="13" t="s">
        <v>71</v>
      </c>
      <c r="D20" s="15"/>
      <c r="E20" s="12" t="s">
        <v>10</v>
      </c>
      <c r="F20" s="13" t="s">
        <v>156</v>
      </c>
    </row>
    <row r="21" ht="30" customHeight="1" spans="1:6" x14ac:dyDescent="0.25">
      <c r="A21" s="7" t="s">
        <v>157</v>
      </c>
      <c r="B21" s="12" t="s">
        <v>158</v>
      </c>
      <c r="C21" s="13" t="s">
        <v>71</v>
      </c>
      <c r="D21" s="15"/>
      <c r="E21" s="12" t="s">
        <v>21</v>
      </c>
      <c r="F21" s="13" t="s">
        <v>159</v>
      </c>
    </row>
    <row r="22" ht="30" customHeight="1" spans="1:6" x14ac:dyDescent="0.25">
      <c r="A22" s="7" t="s">
        <v>160</v>
      </c>
      <c r="B22" s="12" t="s">
        <v>161</v>
      </c>
      <c r="C22" s="13" t="s">
        <v>71</v>
      </c>
      <c r="D22" s="15"/>
      <c r="E22" s="12" t="s">
        <v>10</v>
      </c>
      <c r="F22" s="13" t="s">
        <v>162</v>
      </c>
    </row>
    <row r="24" spans="1:3" x14ac:dyDescent="0.25">
      <c r="A24" t="s">
        <v>163</v>
      </c>
      <c r="B24"/>
      <c r="C24" s="16">
        <f>COUNTIF(C6:C22,"No")</f>
        <v>17</v>
      </c>
    </row>
    <row r="26" ht="18" customHeight="1" spans="1:6" x14ac:dyDescent="0.25">
      <c r="A26" s="11" t="s">
        <v>164</v>
      </c>
      <c r="B26" s="11"/>
      <c r="C26" s="11"/>
      <c r="D26" s="11"/>
      <c r="E26" s="11"/>
      <c r="F26" s="11"/>
    </row>
    <row r="27" ht="18" customHeight="1" spans="1:6" x14ac:dyDescent="0.25">
      <c r="A27" s="11"/>
      <c r="B27" s="11"/>
      <c r="C27" s="11"/>
      <c r="D27" s="11"/>
      <c r="E27" s="11"/>
      <c r="F27" s="11"/>
    </row>
    <row r="28" ht="18" customHeight="1" spans="1:6" x14ac:dyDescent="0.25">
      <c r="A28" s="11"/>
      <c r="B28" s="11"/>
      <c r="C28" s="11"/>
      <c r="D28" s="11"/>
      <c r="E28" s="11"/>
      <c r="F28" s="11"/>
    </row>
    <row r="29" ht="18" customHeight="1" spans="1:6" x14ac:dyDescent="0.25">
      <c r="A29" s="11"/>
      <c r="B29" s="11"/>
      <c r="C29" s="11"/>
      <c r="D29" s="11"/>
      <c r="E29" s="11"/>
      <c r="F29" s="11"/>
    </row>
  </sheetData>
  <mergeCells count="4">
    <mergeCell ref="A1:F1"/>
    <mergeCell ref="A2:F3"/>
    <mergeCell ref="A24:B24"/>
    <mergeCell ref="A26:F29"/>
  </mergeCells>
  <dataValidations count="2">
    <dataValidation type="list" showErrorMessage="1" errorTitle="Choose Yes or No" error="Select Yes if you already own this item." sqref="C10:C22">
      <formula1>"Yes,No"</formula1>
    </dataValidation>
    <dataValidation type="list" showErrorMessage="1" errorTitle="Choose Yes or No" error="Select Yes if you already own this item." sqref="C6:C22">
      <formula1>"Yes,No"</formula1>
    </dataValidation>
  </dataValidations>
  <pageMargins left="0.35" right="0.35" top="0.5" bottom="0.5" header="0.2" footer="0.2"/>
  <pageSetup paperSize="1" orientation="portrait" fitToWidth="1" fitToHeight="0"/>
  <headerFooter>
    <oddFooter>HomesteadMath.com | Planning estimate - not veterinary, structural, code, or legal advice |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8A5A2B"/>
    <pageSetUpPr fitToPage="1"/>
  </sheetPr>
  <dimension ref="A1:G36"/>
  <sheetViews>
    <sheetView workbookViewId="0" showGridLines="0">
      <pane ySplit="4" topLeftCell="A5" activePane="bottomLeft" state="frozen"/>
      <selection pane="bottomLeft"/>
    </sheetView>
  </sheetViews>
  <sheetFormatPr defaultRowHeight="20" outlineLevelRow="0" outlineLevelCol="0" x14ac:dyDescent="55" customHeight="1"/>
  <cols>
    <col min="1" max="1" width="22" customWidth="1"/>
    <col min="2" max="2" width="38" customWidth="1"/>
    <col min="3" max="3" width="8" customWidth="1"/>
    <col min="4" max="4" width="13" customWidth="1"/>
    <col min="5" max="6" width="14" customWidth="1"/>
    <col min="7" max="7" width="40" customWidth="1"/>
  </cols>
  <sheetData>
    <row r="1" ht="34" customHeight="1" spans="1:7" x14ac:dyDescent="0.25">
      <c r="A1" s="1" t="s">
        <v>165</v>
      </c>
      <c r="B1" s="1"/>
      <c r="C1" s="1"/>
      <c r="D1" s="1"/>
      <c r="E1" s="1"/>
      <c r="F1" s="1"/>
      <c r="G1" s="1"/>
    </row>
    <row r="2" ht="26" customHeight="1" spans="1:7" x14ac:dyDescent="0.25">
      <c r="A2" s="2" t="s">
        <v>166</v>
      </c>
      <c r="B2" s="2"/>
      <c r="C2" s="2"/>
      <c r="D2" s="2"/>
      <c r="E2" s="2"/>
      <c r="F2" s="2"/>
      <c r="G2" s="2"/>
    </row>
    <row r="3" ht="18" customHeight="1" spans="1:7" x14ac:dyDescent="0.25">
      <c r="A3" s="2"/>
      <c r="B3" s="2"/>
      <c r="C3" s="2"/>
      <c r="D3" s="2"/>
      <c r="E3" s="2"/>
      <c r="F3" s="2"/>
      <c r="G3" s="2"/>
    </row>
    <row r="5" ht="30" customHeight="1" spans="1:7" x14ac:dyDescent="0.25">
      <c r="A5" s="3" t="s">
        <v>167</v>
      </c>
      <c r="B5" s="3" t="s">
        <v>116</v>
      </c>
      <c r="C5" s="3" t="s">
        <v>168</v>
      </c>
      <c r="D5" s="3" t="s">
        <v>169</v>
      </c>
      <c r="E5" s="3" t="s">
        <v>170</v>
      </c>
      <c r="F5" s="3" t="s">
        <v>171</v>
      </c>
      <c r="G5" s="3" t="s">
        <v>172</v>
      </c>
    </row>
    <row r="6" ht="28" customHeight="1" spans="1:7" x14ac:dyDescent="0.25">
      <c r="A6" s="13" t="s">
        <v>19</v>
      </c>
      <c r="B6" s="13" t="s">
        <v>173</v>
      </c>
      <c r="C6" s="17">
        <v>6</v>
      </c>
      <c r="D6" s="18">
        <v>25</v>
      </c>
      <c r="E6" s="8">
        <f>IF(OR(C6="",D6=""),0,C6*D6)</f>
        <v>150</v>
      </c>
      <c r="F6" s="18"/>
      <c r="G6" s="13" t="s">
        <v>174</v>
      </c>
    </row>
    <row r="7" ht="28" customHeight="1" spans="1:7" x14ac:dyDescent="0.25">
      <c r="A7" s="13" t="s">
        <v>19</v>
      </c>
      <c r="B7" s="13" t="s">
        <v>175</v>
      </c>
      <c r="C7" s="17">
        <v>1</v>
      </c>
      <c r="D7" s="18">
        <v>25</v>
      </c>
      <c r="E7" s="8">
        <f>IF(OR(C7="",D7=""),0,C7*D7)</f>
        <v>25</v>
      </c>
      <c r="F7" s="18"/>
      <c r="G7" s="13" t="s">
        <v>176</v>
      </c>
    </row>
    <row r="8" ht="28" customHeight="1" spans="1:7" x14ac:dyDescent="0.25">
      <c r="A8" s="13" t="s">
        <v>20</v>
      </c>
      <c r="B8" s="13" t="s">
        <v>177</v>
      </c>
      <c r="C8" s="17">
        <v>1</v>
      </c>
      <c r="D8" s="18">
        <v>600</v>
      </c>
      <c r="E8" s="8">
        <f>IF(OR(C8="",D8=""),0,C8*D8)</f>
        <v>600</v>
      </c>
      <c r="F8" s="18"/>
      <c r="G8" s="13" t="s">
        <v>178</v>
      </c>
    </row>
    <row r="9" ht="28" customHeight="1" spans="1:7" x14ac:dyDescent="0.25">
      <c r="A9" s="13" t="s">
        <v>20</v>
      </c>
      <c r="B9" s="13" t="s">
        <v>179</v>
      </c>
      <c r="C9" s="17">
        <v>1</v>
      </c>
      <c r="D9" s="18">
        <v>250</v>
      </c>
      <c r="E9" s="8">
        <f>IF(OR(C9="",D9=""),0,C9*D9)</f>
        <v>250</v>
      </c>
      <c r="F9" s="18"/>
      <c r="G9" s="13" t="s">
        <v>180</v>
      </c>
    </row>
    <row r="10" ht="28" customHeight="1" spans="1:7" x14ac:dyDescent="0.25">
      <c r="A10" s="13" t="s">
        <v>20</v>
      </c>
      <c r="B10" s="13" t="s">
        <v>181</v>
      </c>
      <c r="C10" s="17">
        <v>1</v>
      </c>
      <c r="D10" s="18">
        <v>120</v>
      </c>
      <c r="E10" s="8">
        <f>IF(OR(C10="",D10=""),0,C10*D10)</f>
        <v>120</v>
      </c>
      <c r="F10" s="18"/>
      <c r="G10" s="13" t="s">
        <v>182</v>
      </c>
    </row>
    <row r="11" ht="28" customHeight="1" spans="1:7" x14ac:dyDescent="0.25">
      <c r="A11" s="13" t="s">
        <v>20</v>
      </c>
      <c r="B11" s="13" t="s">
        <v>183</v>
      </c>
      <c r="C11" s="17">
        <v>1</v>
      </c>
      <c r="D11" s="18">
        <v>0</v>
      </c>
      <c r="E11" s="8">
        <f>IF(OR(C11="",D11=""),0,C11*D11)</f>
        <v>0</v>
      </c>
      <c r="F11" s="18"/>
      <c r="G11" s="13" t="s">
        <v>184</v>
      </c>
    </row>
    <row r="12" ht="28" customHeight="1" spans="1:7" x14ac:dyDescent="0.25">
      <c r="A12" s="13" t="s">
        <v>10</v>
      </c>
      <c r="B12" s="13" t="s">
        <v>185</v>
      </c>
      <c r="C12" s="17">
        <v>2</v>
      </c>
      <c r="D12" s="18">
        <v>20</v>
      </c>
      <c r="E12" s="8">
        <f>IF(OR(C12="",D12=""),0,C12*D12)</f>
        <v>40</v>
      </c>
      <c r="F12" s="18"/>
      <c r="G12" s="13" t="s">
        <v>186</v>
      </c>
    </row>
    <row r="13" ht="28" customHeight="1" spans="1:7" x14ac:dyDescent="0.25">
      <c r="A13" s="13" t="s">
        <v>10</v>
      </c>
      <c r="B13" s="13" t="s">
        <v>187</v>
      </c>
      <c r="C13" s="17">
        <v>2</v>
      </c>
      <c r="D13" s="18">
        <v>25</v>
      </c>
      <c r="E13" s="8">
        <f>IF(OR(C13="",D13=""),0,C13*D13)</f>
        <v>50</v>
      </c>
      <c r="F13" s="18"/>
      <c r="G13" s="13" t="s">
        <v>188</v>
      </c>
    </row>
    <row r="14" ht="28" customHeight="1" spans="1:7" x14ac:dyDescent="0.25">
      <c r="A14" s="13" t="s">
        <v>10</v>
      </c>
      <c r="B14" s="13" t="s">
        <v>189</v>
      </c>
      <c r="C14" s="17">
        <v>1</v>
      </c>
      <c r="D14" s="18">
        <v>0</v>
      </c>
      <c r="E14" s="8">
        <f>IF(OR(C14="",D14=""),0,C14*D14)</f>
        <v>0</v>
      </c>
      <c r="F14" s="18"/>
      <c r="G14" s="13" t="s">
        <v>190</v>
      </c>
    </row>
    <row r="15" ht="28" customHeight="1" spans="1:7" x14ac:dyDescent="0.25">
      <c r="A15" s="13" t="s">
        <v>10</v>
      </c>
      <c r="B15" s="13" t="s">
        <v>191</v>
      </c>
      <c r="C15" s="17">
        <v>1</v>
      </c>
      <c r="D15" s="18">
        <v>35</v>
      </c>
      <c r="E15" s="8">
        <f>IF(OR(C15="",D15=""),0,C15*D15)</f>
        <v>35</v>
      </c>
      <c r="F15" s="18"/>
      <c r="G15" s="13" t="s">
        <v>192</v>
      </c>
    </row>
    <row r="16" ht="28" customHeight="1" spans="1:7" x14ac:dyDescent="0.25">
      <c r="A16" s="13" t="s">
        <v>10</v>
      </c>
      <c r="B16" s="13" t="s">
        <v>193</v>
      </c>
      <c r="C16" s="17">
        <v>1</v>
      </c>
      <c r="D16" s="18">
        <v>60</v>
      </c>
      <c r="E16" s="8">
        <f>IF(OR(C16="",D16=""),0,C16*D16)</f>
        <v>60</v>
      </c>
      <c r="F16" s="18"/>
      <c r="G16" s="13" t="s">
        <v>194</v>
      </c>
    </row>
    <row r="17" ht="28" customHeight="1" spans="1:7" x14ac:dyDescent="0.25">
      <c r="A17" s="13" t="s">
        <v>10</v>
      </c>
      <c r="B17" s="13" t="s">
        <v>195</v>
      </c>
      <c r="C17" s="17">
        <v>1</v>
      </c>
      <c r="D17" s="18">
        <v>40</v>
      </c>
      <c r="E17" s="8">
        <f>IF(OR(C17="",D17=""),0,C17*D17)</f>
        <v>40</v>
      </c>
      <c r="F17" s="18"/>
      <c r="G17" s="13" t="s">
        <v>196</v>
      </c>
    </row>
    <row r="18" ht="28" customHeight="1" spans="1:7" x14ac:dyDescent="0.25">
      <c r="A18" s="13" t="s">
        <v>10</v>
      </c>
      <c r="B18" s="13" t="s">
        <v>197</v>
      </c>
      <c r="C18" s="17">
        <v>1</v>
      </c>
      <c r="D18" s="18">
        <v>0</v>
      </c>
      <c r="E18" s="8">
        <f>IF(OR(C18="",D18=""),0,C18*D18)</f>
        <v>0</v>
      </c>
      <c r="F18" s="18"/>
      <c r="G18" s="13" t="s">
        <v>198</v>
      </c>
    </row>
    <row r="19" ht="28" customHeight="1" spans="1:7" x14ac:dyDescent="0.25">
      <c r="A19" s="13" t="s">
        <v>21</v>
      </c>
      <c r="B19" s="13" t="s">
        <v>199</v>
      </c>
      <c r="C19" s="17">
        <v>2</v>
      </c>
      <c r="D19" s="18">
        <v>22</v>
      </c>
      <c r="E19" s="8">
        <f>IF(OR(C19="",D19=""),0,C19*D19)</f>
        <v>44</v>
      </c>
      <c r="F19" s="18"/>
      <c r="G19" s="13" t="s">
        <v>200</v>
      </c>
    </row>
    <row r="20" ht="28" customHeight="1" spans="1:7" x14ac:dyDescent="0.25">
      <c r="A20" s="13" t="s">
        <v>21</v>
      </c>
      <c r="B20" s="13" t="s">
        <v>201</v>
      </c>
      <c r="C20" s="17">
        <v>1</v>
      </c>
      <c r="D20" s="18">
        <v>25</v>
      </c>
      <c r="E20" s="8">
        <f>IF(OR(C20="",D20=""),0,C20*D20)</f>
        <v>25</v>
      </c>
      <c r="F20" s="18"/>
      <c r="G20" s="13" t="s">
        <v>202</v>
      </c>
    </row>
    <row r="21" ht="28" customHeight="1" spans="1:7" x14ac:dyDescent="0.25">
      <c r="A21" s="13" t="s">
        <v>21</v>
      </c>
      <c r="B21" s="13" t="s">
        <v>203</v>
      </c>
      <c r="C21" s="17">
        <v>1</v>
      </c>
      <c r="D21" s="18">
        <v>20</v>
      </c>
      <c r="E21" s="8">
        <f>IF(OR(C21="",D21=""),0,C21*D21)</f>
        <v>20</v>
      </c>
      <c r="F21" s="18"/>
      <c r="G21" s="13" t="s">
        <v>204</v>
      </c>
    </row>
    <row r="22" ht="28" customHeight="1" spans="1:7" x14ac:dyDescent="0.25">
      <c r="A22" s="13" t="s">
        <v>21</v>
      </c>
      <c r="B22" s="13" t="s">
        <v>205</v>
      </c>
      <c r="C22" s="17">
        <v>1</v>
      </c>
      <c r="D22" s="18">
        <v>25</v>
      </c>
      <c r="E22" s="8">
        <f>IF(OR(C22="",D22=""),0,C22*D22)</f>
        <v>25</v>
      </c>
      <c r="F22" s="18"/>
      <c r="G22" s="13" t="s">
        <v>206</v>
      </c>
    </row>
    <row r="23" ht="28" customHeight="1" spans="1:7" x14ac:dyDescent="0.25">
      <c r="A23" s="13" t="s">
        <v>207</v>
      </c>
      <c r="B23" s="13" t="s">
        <v>207</v>
      </c>
      <c r="C23" s="17" t="s">
        <v>207</v>
      </c>
      <c r="D23" s="18" t="s">
        <v>207</v>
      </c>
      <c r="E23" s="8">
        <f>IF(OR(C23="",D23=""),0,C23*D23)</f>
        <v>0</v>
      </c>
      <c r="F23" s="18"/>
      <c r="G23" s="13" t="s">
        <v>207</v>
      </c>
    </row>
    <row r="24" ht="28" customHeight="1" spans="1:7" x14ac:dyDescent="0.25">
      <c r="A24" s="13" t="s">
        <v>207</v>
      </c>
      <c r="B24" s="13" t="s">
        <v>207</v>
      </c>
      <c r="C24" s="17" t="s">
        <v>207</v>
      </c>
      <c r="D24" s="18" t="s">
        <v>207</v>
      </c>
      <c r="E24" s="8">
        <f>IF(OR(C24="",D24=""),0,C24*D24)</f>
        <v>0</v>
      </c>
      <c r="F24" s="18"/>
      <c r="G24" s="13" t="s">
        <v>207</v>
      </c>
    </row>
    <row r="25" ht="28" customHeight="1" spans="1:7" x14ac:dyDescent="0.25">
      <c r="A25" s="13" t="s">
        <v>207</v>
      </c>
      <c r="B25" s="13" t="s">
        <v>207</v>
      </c>
      <c r="C25" s="17" t="s">
        <v>207</v>
      </c>
      <c r="D25" s="18" t="s">
        <v>207</v>
      </c>
      <c r="E25" s="8">
        <f>IF(OR(C25="",D25=""),0,C25*D25)</f>
        <v>0</v>
      </c>
      <c r="F25" s="18"/>
      <c r="G25" s="13" t="s">
        <v>207</v>
      </c>
    </row>
    <row r="27" spans="1:6" x14ac:dyDescent="0.25">
      <c r="A27" s="5" t="s">
        <v>208</v>
      </c>
      <c r="B27" s="5"/>
      <c r="C27" s="5"/>
      <c r="D27" s="5"/>
      <c r="E27" s="8">
        <f>SUMIF($A$6:$A$25,"Birds and shipping",$E$6:$E$25)</f>
        <v>175</v>
      </c>
      <c r="F27" s="8">
        <f>SUMIF($A$6:$A$25,"Birds and shipping",$F$6:$F$25)</f>
        <v>0</v>
      </c>
    </row>
    <row r="28" spans="1:6" x14ac:dyDescent="0.25">
      <c r="A28" s="5" t="s">
        <v>209</v>
      </c>
      <c r="B28" s="5"/>
      <c r="C28" s="5"/>
      <c r="D28" s="5"/>
      <c r="E28" s="8">
        <f>SUMIF($A$6:$A$25,"Housing and protection",$E$6:$E$25)</f>
        <v>970</v>
      </c>
      <c r="F28" s="8">
        <f>SUMIF($A$6:$A$25,"Housing and protection",$F$6:$F$25)</f>
        <v>0</v>
      </c>
    </row>
    <row r="29" spans="1:6" x14ac:dyDescent="0.25">
      <c r="A29" s="5" t="s">
        <v>210</v>
      </c>
      <c r="B29" s="5"/>
      <c r="C29" s="5"/>
      <c r="D29" s="5"/>
      <c r="E29" s="8">
        <f>SUMIF($A$6:$A$25,"Equipment",$E$6:$E$25)</f>
        <v>225</v>
      </c>
      <c r="F29" s="8">
        <f>SUMIF($A$6:$A$25,"Equipment",$F$6:$F$25)</f>
        <v>0</v>
      </c>
    </row>
    <row r="30" spans="1:6" x14ac:dyDescent="0.25">
      <c r="A30" s="5" t="s">
        <v>211</v>
      </c>
      <c r="B30" s="5"/>
      <c r="C30" s="5"/>
      <c r="D30" s="5"/>
      <c r="E30" s="8">
        <f>SUMIF($A$6:$A$25,"Initial consumables",$E$6:$E$25)</f>
        <v>114</v>
      </c>
      <c r="F30" s="8">
        <f>SUMIF($A$6:$A$25,"Initial consumables",$F$6:$F$25)</f>
        <v>0</v>
      </c>
    </row>
    <row r="31" spans="1:6" x14ac:dyDescent="0.25">
      <c r="A31" s="5" t="s">
        <v>22</v>
      </c>
      <c r="B31" s="5"/>
      <c r="C31" s="5"/>
      <c r="D31" s="5"/>
      <c r="E31" s="8">
        <f>SUM(E27:E30)</f>
        <v>1484</v>
      </c>
      <c r="F31" s="8">
        <f>SUM(F27:F30)</f>
        <v>0</v>
      </c>
    </row>
    <row r="33" ht="18" customHeight="1" spans="1:7" x14ac:dyDescent="0.25">
      <c r="A33" s="11" t="s">
        <v>212</v>
      </c>
      <c r="B33" s="11"/>
      <c r="C33" s="11"/>
      <c r="D33" s="11"/>
      <c r="E33" s="11"/>
      <c r="F33" s="11"/>
      <c r="G33" s="11"/>
    </row>
    <row r="34" ht="18" customHeight="1" spans="1:7" x14ac:dyDescent="0.25">
      <c r="A34" s="11"/>
      <c r="B34" s="11"/>
      <c r="C34" s="11"/>
      <c r="D34" s="11"/>
      <c r="E34" s="11"/>
      <c r="F34" s="11"/>
      <c r="G34" s="11"/>
    </row>
    <row r="35" ht="18" customHeight="1" spans="1:7" x14ac:dyDescent="0.25">
      <c r="A35" s="11"/>
      <c r="B35" s="11"/>
      <c r="C35" s="11"/>
      <c r="D35" s="11"/>
      <c r="E35" s="11"/>
      <c r="F35" s="11"/>
      <c r="G35" s="11"/>
    </row>
    <row r="36" ht="18" customHeight="1" spans="1:7" x14ac:dyDescent="0.25">
      <c r="A36" s="11"/>
      <c r="B36" s="11"/>
      <c r="C36" s="11"/>
      <c r="D36" s="11"/>
      <c r="E36" s="11"/>
      <c r="F36" s="11"/>
      <c r="G36" s="11"/>
    </row>
  </sheetData>
  <mergeCells count="8">
    <mergeCell ref="A1:G1"/>
    <mergeCell ref="A2:G3"/>
    <mergeCell ref="A27:D27"/>
    <mergeCell ref="A28:D28"/>
    <mergeCell ref="A29:D29"/>
    <mergeCell ref="A30:D30"/>
    <mergeCell ref="A31:D31"/>
    <mergeCell ref="A33:G36"/>
  </mergeCells>
  <dataValidations count="2">
    <dataValidation type="list" allowBlank="1" showErrorMessage="1" errorTitle="Pick a budget category" error="Rows only reach the subtotals when the category matches one of the four listed categories." sqref="A10:A25">
      <formula1>"Birds and shipping,Housing and protection,Equipment,Initial consumables"</formula1>
    </dataValidation>
    <dataValidation type="list" allowBlank="1" showErrorMessage="1" errorTitle="Pick a budget category" error="Rows only reach the subtotals when the category matches one of the four listed categories." sqref="A6:A25">
      <formula1>"Birds and shipping,Housing and protection,Equipment,Initial consumables"</formula1>
    </dataValidation>
  </dataValidations>
  <pageMargins left="0.35" right="0.35" top="0.5" bottom="0.5" header="0.2" footer="0.2"/>
  <pageSetup paperSize="1" orientation="portrait" fitToWidth="1" fitToHeight="0"/>
  <headerFooter>
    <oddFooter>HomesteadMath.com | Planning estimate - not veterinary, structural, code, or legal advice |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4C6B2F"/>
    <pageSetUpPr fitToPage="1"/>
  </sheetPr>
  <dimension ref="A1:E27"/>
  <sheetViews>
    <sheetView workbookViewId="0" showGridLines="0">
      <pane ySplit="4" topLeftCell="A5" activePane="bottomLeft" state="frozen"/>
      <selection pane="bottomLeft"/>
    </sheetView>
  </sheetViews>
  <sheetFormatPr defaultRowHeight="20" outlineLevelRow="0" outlineLevelCol="0" x14ac:dyDescent="55" customHeight="1"/>
  <cols>
    <col min="1" max="1" width="18" customWidth="1"/>
    <col min="2" max="2" width="38" customWidth="1"/>
    <col min="3" max="4" width="17" customWidth="1"/>
    <col min="5" max="5" width="42" customWidth="1"/>
  </cols>
  <sheetData>
    <row r="1" ht="34" customHeight="1" spans="1:5" x14ac:dyDescent="0.25">
      <c r="A1" s="1" t="s">
        <v>213</v>
      </c>
      <c r="B1" s="1"/>
      <c r="C1" s="1"/>
      <c r="D1" s="1"/>
      <c r="E1" s="1"/>
    </row>
    <row r="2" ht="26" customHeight="1" spans="1:5" x14ac:dyDescent="0.25">
      <c r="A2" s="2" t="s">
        <v>214</v>
      </c>
      <c r="B2" s="2"/>
      <c r="C2" s="2"/>
      <c r="D2" s="2"/>
      <c r="E2" s="2"/>
    </row>
    <row r="3" ht="18" customHeight="1" spans="1:5" x14ac:dyDescent="0.25">
      <c r="A3" s="2"/>
      <c r="B3" s="2"/>
      <c r="C3" s="2"/>
      <c r="D3" s="2"/>
      <c r="E3" s="2"/>
    </row>
    <row r="5" ht="30" customHeight="1" spans="1:5" x14ac:dyDescent="0.25">
      <c r="A5" s="3" t="s">
        <v>167</v>
      </c>
      <c r="B5" s="3" t="s">
        <v>116</v>
      </c>
      <c r="C5" s="3" t="s">
        <v>215</v>
      </c>
      <c r="D5" s="3" t="s">
        <v>216</v>
      </c>
      <c r="E5" s="3" t="s">
        <v>120</v>
      </c>
    </row>
    <row r="6" ht="28" customHeight="1" spans="1:5" x14ac:dyDescent="0.25">
      <c r="A6" s="13" t="s">
        <v>217</v>
      </c>
      <c r="B6" s="13" t="s">
        <v>218</v>
      </c>
      <c r="C6" s="18">
        <v>30</v>
      </c>
      <c r="D6" s="18"/>
      <c r="E6" s="13" t="s">
        <v>219</v>
      </c>
    </row>
    <row r="7" ht="28" customHeight="1" spans="1:5" x14ac:dyDescent="0.25">
      <c r="A7" s="13" t="s">
        <v>135</v>
      </c>
      <c r="B7" s="13" t="s">
        <v>220</v>
      </c>
      <c r="C7" s="18">
        <v>8</v>
      </c>
      <c r="D7" s="18"/>
      <c r="E7" s="13" t="s">
        <v>221</v>
      </c>
    </row>
    <row r="8" ht="28" customHeight="1" spans="1:5" x14ac:dyDescent="0.25">
      <c r="A8" s="13" t="s">
        <v>222</v>
      </c>
      <c r="B8" s="13" t="s">
        <v>223</v>
      </c>
      <c r="C8" s="18">
        <v>5</v>
      </c>
      <c r="D8" s="18"/>
      <c r="E8" s="13" t="s">
        <v>224</v>
      </c>
    </row>
    <row r="9" ht="28" customHeight="1" spans="1:5" x14ac:dyDescent="0.25">
      <c r="A9" s="13" t="s">
        <v>157</v>
      </c>
      <c r="B9" s="13" t="s">
        <v>225</v>
      </c>
      <c r="C9" s="18">
        <v>5</v>
      </c>
      <c r="D9" s="18"/>
      <c r="E9" s="13" t="s">
        <v>226</v>
      </c>
    </row>
    <row r="10" ht="28" customHeight="1" spans="1:5" x14ac:dyDescent="0.25">
      <c r="A10" s="13" t="s">
        <v>227</v>
      </c>
      <c r="B10" s="13" t="s">
        <v>228</v>
      </c>
      <c r="C10" s="18">
        <v>3</v>
      </c>
      <c r="D10" s="18"/>
      <c r="E10" s="13" t="s">
        <v>229</v>
      </c>
    </row>
    <row r="11" ht="28" customHeight="1" spans="1:5" x14ac:dyDescent="0.25">
      <c r="A11" s="13" t="s">
        <v>207</v>
      </c>
      <c r="B11" s="13" t="s">
        <v>207</v>
      </c>
      <c r="C11" s="18" t="s">
        <v>207</v>
      </c>
      <c r="D11" s="18"/>
      <c r="E11" s="13" t="s">
        <v>207</v>
      </c>
    </row>
    <row r="12" ht="28" customHeight="1" spans="1:5" x14ac:dyDescent="0.25">
      <c r="A12" s="13" t="s">
        <v>207</v>
      </c>
      <c r="B12" s="13" t="s">
        <v>207</v>
      </c>
      <c r="C12" s="18" t="s">
        <v>207</v>
      </c>
      <c r="D12" s="18"/>
      <c r="E12" s="13" t="s">
        <v>207</v>
      </c>
    </row>
    <row r="13" ht="28" customHeight="1" spans="1:5" x14ac:dyDescent="0.25">
      <c r="A13" s="13" t="s">
        <v>207</v>
      </c>
      <c r="B13" s="13" t="s">
        <v>207</v>
      </c>
      <c r="C13" s="18" t="s">
        <v>207</v>
      </c>
      <c r="D13" s="18"/>
      <c r="E13" s="13" t="s">
        <v>207</v>
      </c>
    </row>
    <row r="15" spans="1:4" x14ac:dyDescent="0.25">
      <c r="A15" s="5" t="s">
        <v>23</v>
      </c>
      <c r="B15" s="5"/>
      <c r="C15" s="8">
        <f>SUM(C6:C13)</f>
        <v>51</v>
      </c>
      <c r="D15" s="8">
        <f>SUM(D6:D13)</f>
        <v>0</v>
      </c>
    </row>
    <row r="17" ht="30" customHeight="1" spans="1:5" x14ac:dyDescent="0.25">
      <c r="A17" s="3" t="s">
        <v>230</v>
      </c>
      <c r="B17" s="3"/>
      <c r="C17" s="3"/>
      <c r="D17" s="3"/>
      <c r="E17" s="3"/>
    </row>
    <row r="18" spans="1:3" x14ac:dyDescent="0.25">
      <c r="A18" t="s">
        <v>231</v>
      </c>
      <c r="B18"/>
      <c r="C18" s="8">
        <f>C15*12</f>
        <v>612</v>
      </c>
    </row>
    <row r="19" spans="1:3" x14ac:dyDescent="0.25">
      <c r="A19" t="s">
        <v>232</v>
      </c>
      <c r="B19"/>
      <c r="C19" s="8">
        <f>'Startup Budget'!E31</f>
        <v>1484</v>
      </c>
    </row>
    <row r="20" spans="1:3" x14ac:dyDescent="0.25">
      <c r="A20" t="s">
        <v>24</v>
      </c>
      <c r="B20"/>
      <c r="C20" s="8">
        <f>C18+C19</f>
        <v>2096</v>
      </c>
    </row>
    <row r="21" spans="1:3" x14ac:dyDescent="0.25">
      <c r="A21" t="s">
        <v>233</v>
      </c>
      <c r="B21"/>
      <c r="C21" s="16">
        <f>'Startup Budget'!C6</f>
        <v>6</v>
      </c>
    </row>
    <row r="22" spans="1:3" x14ac:dyDescent="0.25">
      <c r="A22" t="s">
        <v>25</v>
      </c>
      <c r="B22"/>
      <c r="C22" s="8">
        <f>IF(C21&lt;=0,0,C20/C21)</f>
        <v>349.3333333333333</v>
      </c>
    </row>
    <row r="24" ht="18" customHeight="1" spans="1:5" x14ac:dyDescent="0.25">
      <c r="A24" s="11" t="s">
        <v>234</v>
      </c>
      <c r="B24" s="11"/>
      <c r="C24" s="11"/>
      <c r="D24" s="11"/>
      <c r="E24" s="11"/>
    </row>
    <row r="25" ht="18" customHeight="1" spans="1:5" x14ac:dyDescent="0.25">
      <c r="A25" s="11"/>
      <c r="B25" s="11"/>
      <c r="C25" s="11"/>
      <c r="D25" s="11"/>
      <c r="E25" s="11"/>
    </row>
    <row r="26" ht="18" customHeight="1" spans="1:5" x14ac:dyDescent="0.25">
      <c r="A26" s="11"/>
      <c r="B26" s="11"/>
      <c r="C26" s="11"/>
      <c r="D26" s="11"/>
      <c r="E26" s="11"/>
    </row>
    <row r="27" ht="18" customHeight="1" spans="1:5" x14ac:dyDescent="0.25">
      <c r="A27" s="11"/>
      <c r="B27" s="11"/>
      <c r="C27" s="11"/>
      <c r="D27" s="11"/>
      <c r="E27" s="11"/>
    </row>
  </sheetData>
  <mergeCells count="10">
    <mergeCell ref="A1:E1"/>
    <mergeCell ref="A2:E3"/>
    <mergeCell ref="A15:B15"/>
    <mergeCell ref="A17:E17"/>
    <mergeCell ref="A18:B18"/>
    <mergeCell ref="A19:B19"/>
    <mergeCell ref="A20:B20"/>
    <mergeCell ref="A21:B21"/>
    <mergeCell ref="A22:B22"/>
    <mergeCell ref="A24:E27"/>
  </mergeCells>
  <pageMargins left="0.35" right="0.35" top="0.5" bottom="0.5" header="0.2" footer="0.2"/>
  <pageSetup paperSize="1" orientation="portrait" fitToWidth="1" fitToHeight="0"/>
  <headerFooter>
    <oddFooter>HomesteadMath.com | Planning estimate - not veterinary, structural, code, or legal advice |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Start Here</vt:lpstr>
      <vt:lpstr>Local Rules</vt:lpstr>
      <vt:lpstr>Coop and Run</vt:lpstr>
      <vt:lpstr>Equipment</vt:lpstr>
      <vt:lpstr>Startup Budget</vt:lpstr>
      <vt:lpstr>Monthly Budget</vt:lpstr>
    </vt:vector>
  </TitlesOfParts>
  <Company>Sparkbuilt Labs, LLC</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Homestead Math</dc:creator>
  <dc:title>Backyard Chicken Startup Checklist And Budget</dc:title>
  <dc:subject>Backyard chicken ordinance, coop, equipment, startup, and recurring budget planning workbook</dc:subject>
  <dc:description>A reusable static planning workbook from HomesteadMath.com</dc:description>
  <cp:keywords/>
  <cp:category/>
  <cp:lastModifiedBy>Unknown</cp:lastModifiedBy>
  <dcterms:created xsi:type="dcterms:W3CDTF">2026-08-05T12:00:00Z</dcterms:created>
  <dcterms:modified xsi:type="dcterms:W3CDTF">2026-08-05T12:00:00Z</dcterms:modified>
</cp:coreProperties>
</file>